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guillier\Desktop\UERALIM\GTFALC2\Rapport\Annexes\"/>
    </mc:Choice>
  </mc:AlternateContent>
  <xr:revisionPtr revIDLastSave="0" documentId="13_ncr:1_{3294C21D-39ED-4FDD-9B1E-FEB20EEE0D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exe6" sheetId="1" r:id="rId1"/>
  </sheets>
  <definedNames>
    <definedName name="_xlnm._FilterDatabase" localSheetId="0" hidden="1">Annexe6!$A$1:$R$225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5" i="1" l="1"/>
  <c r="Q225" i="1" s="1"/>
  <c r="O225" i="1"/>
  <c r="R225" i="1" s="1"/>
  <c r="M225" i="1"/>
  <c r="P225" i="1" s="1"/>
  <c r="O220" i="1" l="1"/>
  <c r="R220" i="1" s="1"/>
  <c r="N220" i="1"/>
  <c r="Q220" i="1" s="1"/>
  <c r="O219" i="1"/>
  <c r="R219" i="1" s="1"/>
  <c r="N219" i="1"/>
  <c r="Q219" i="1" s="1"/>
  <c r="O218" i="1"/>
  <c r="R218" i="1" s="1"/>
  <c r="N218" i="1"/>
  <c r="Q218" i="1" s="1"/>
  <c r="M220" i="1"/>
  <c r="P220" i="1" s="1"/>
  <c r="M219" i="1"/>
  <c r="P219" i="1" s="1"/>
  <c r="M218" i="1"/>
  <c r="P218" i="1" s="1"/>
  <c r="O217" i="1"/>
  <c r="R217" i="1" s="1"/>
  <c r="N217" i="1"/>
  <c r="Q217" i="1" s="1"/>
  <c r="O216" i="1"/>
  <c r="R216" i="1" s="1"/>
  <c r="N216" i="1"/>
  <c r="Q216" i="1" s="1"/>
  <c r="O215" i="1"/>
  <c r="R215" i="1" s="1"/>
  <c r="N215" i="1"/>
  <c r="Q215" i="1" s="1"/>
  <c r="M217" i="1"/>
  <c r="P217" i="1" s="1"/>
  <c r="M215" i="1"/>
  <c r="M216" i="1"/>
  <c r="P216" i="1" s="1"/>
  <c r="O182" i="1"/>
  <c r="R182" i="1" s="1"/>
  <c r="N182" i="1"/>
  <c r="Q182" i="1" s="1"/>
  <c r="M182" i="1"/>
  <c r="P182" i="1" s="1"/>
  <c r="J214" i="1"/>
  <c r="M214" i="1" s="1"/>
  <c r="L214" i="1"/>
  <c r="O214" i="1" s="1"/>
  <c r="R214" i="1" s="1"/>
  <c r="K214" i="1"/>
  <c r="N214" i="1" s="1"/>
  <c r="Q214" i="1" s="1"/>
  <c r="L213" i="1"/>
  <c r="O213" i="1" s="1"/>
  <c r="R213" i="1" s="1"/>
  <c r="K213" i="1"/>
  <c r="N213" i="1" s="1"/>
  <c r="Q213" i="1" s="1"/>
  <c r="J213" i="1"/>
  <c r="M213" i="1" s="1"/>
  <c r="L212" i="1"/>
  <c r="O212" i="1" s="1"/>
  <c r="R212" i="1" s="1"/>
  <c r="K212" i="1"/>
  <c r="N212" i="1" s="1"/>
  <c r="Q212" i="1" s="1"/>
  <c r="J212" i="1"/>
  <c r="M212" i="1" s="1"/>
  <c r="L210" i="1"/>
  <c r="O210" i="1" s="1"/>
  <c r="R210" i="1" s="1"/>
  <c r="K210" i="1"/>
  <c r="N210" i="1" s="1"/>
  <c r="Q210" i="1" s="1"/>
  <c r="J210" i="1"/>
  <c r="M210" i="1" s="1"/>
  <c r="J211" i="1"/>
  <c r="M211" i="1" s="1"/>
  <c r="L211" i="1"/>
  <c r="O211" i="1" s="1"/>
  <c r="R211" i="1" s="1"/>
  <c r="K211" i="1"/>
  <c r="N211" i="1" s="1"/>
  <c r="Q211" i="1" s="1"/>
  <c r="L209" i="1"/>
  <c r="O209" i="1" s="1"/>
  <c r="R209" i="1" s="1"/>
  <c r="K209" i="1"/>
  <c r="N209" i="1" s="1"/>
  <c r="Q209" i="1" s="1"/>
  <c r="J209" i="1"/>
  <c r="M209" i="1" s="1"/>
  <c r="P215" i="1" l="1"/>
  <c r="N224" i="1"/>
  <c r="Q224" i="1" s="1"/>
  <c r="O224" i="1"/>
  <c r="R224" i="1" s="1"/>
  <c r="M224" i="1"/>
  <c r="P224" i="1" s="1"/>
  <c r="M222" i="1"/>
  <c r="P222" i="1" s="1"/>
  <c r="O222" i="1"/>
  <c r="R222" i="1" s="1"/>
  <c r="N222" i="1"/>
  <c r="Q222" i="1" s="1"/>
  <c r="O223" i="1"/>
  <c r="R223" i="1" s="1"/>
  <c r="N223" i="1"/>
  <c r="Q223" i="1" s="1"/>
  <c r="M223" i="1"/>
  <c r="P223" i="1" s="1"/>
  <c r="N221" i="1"/>
  <c r="Q221" i="1" s="1"/>
  <c r="O221" i="1"/>
  <c r="R221" i="1" s="1"/>
  <c r="M221" i="1"/>
  <c r="P221" i="1" s="1"/>
  <c r="P212" i="1"/>
  <c r="P213" i="1"/>
  <c r="P214" i="1"/>
  <c r="P211" i="1"/>
  <c r="P210" i="1"/>
  <c r="P209" i="1"/>
  <c r="K208" i="1"/>
  <c r="N208" i="1" s="1"/>
  <c r="Q208" i="1" s="1"/>
  <c r="J208" i="1"/>
  <c r="M208" i="1" s="1"/>
  <c r="L207" i="1"/>
  <c r="O207" i="1" s="1"/>
  <c r="R207" i="1" s="1"/>
  <c r="J207" i="1"/>
  <c r="M207" i="1" s="1"/>
  <c r="L208" i="1"/>
  <c r="O208" i="1" s="1"/>
  <c r="R208" i="1" s="1"/>
  <c r="K207" i="1"/>
  <c r="N207" i="1" s="1"/>
  <c r="Q207" i="1" s="1"/>
  <c r="L206" i="1"/>
  <c r="O206" i="1" s="1"/>
  <c r="R206" i="1" s="1"/>
  <c r="K206" i="1"/>
  <c r="N206" i="1" s="1"/>
  <c r="Q206" i="1" s="1"/>
  <c r="J206" i="1"/>
  <c r="M206" i="1" s="1"/>
  <c r="P206" i="1" s="1"/>
  <c r="P207" i="1" l="1"/>
  <c r="P208" i="1"/>
  <c r="O205" i="1" l="1"/>
  <c r="R205" i="1" s="1"/>
  <c r="N205" i="1"/>
  <c r="Q205" i="1" s="1"/>
  <c r="M205" i="1"/>
  <c r="P205" i="1" s="1"/>
  <c r="O204" i="1"/>
  <c r="R204" i="1" s="1"/>
  <c r="N204" i="1"/>
  <c r="Q204" i="1" s="1"/>
  <c r="M204" i="1"/>
  <c r="P204" i="1" s="1"/>
  <c r="O203" i="1"/>
  <c r="R203" i="1" s="1"/>
  <c r="N203" i="1"/>
  <c r="Q203" i="1" s="1"/>
  <c r="M203" i="1"/>
  <c r="P203" i="1" s="1"/>
  <c r="O38" i="1"/>
  <c r="R38" i="1" s="1"/>
  <c r="N38" i="1"/>
  <c r="Q38" i="1" s="1"/>
  <c r="M38" i="1"/>
  <c r="P38" i="1" s="1"/>
  <c r="O51" i="1"/>
  <c r="R51" i="1" s="1"/>
  <c r="N51" i="1"/>
  <c r="Q51" i="1" s="1"/>
  <c r="M51" i="1"/>
  <c r="O50" i="1"/>
  <c r="R50" i="1" s="1"/>
  <c r="N50" i="1"/>
  <c r="Q50" i="1" s="1"/>
  <c r="M50" i="1"/>
  <c r="M202" i="1"/>
  <c r="P202" i="1" s="1"/>
  <c r="O202" i="1"/>
  <c r="R202" i="1" s="1"/>
  <c r="N202" i="1"/>
  <c r="Q202" i="1" s="1"/>
  <c r="O201" i="1"/>
  <c r="R201" i="1" s="1"/>
  <c r="N201" i="1"/>
  <c r="Q201" i="1" s="1"/>
  <c r="M201" i="1"/>
  <c r="P201" i="1" s="1"/>
  <c r="O200" i="1"/>
  <c r="R200" i="1" s="1"/>
  <c r="N200" i="1"/>
  <c r="Q200" i="1" s="1"/>
  <c r="M200" i="1"/>
  <c r="P200" i="1" s="1"/>
  <c r="O49" i="1"/>
  <c r="R49" i="1" s="1"/>
  <c r="N49" i="1"/>
  <c r="Q49" i="1" s="1"/>
  <c r="M49" i="1"/>
  <c r="P49" i="1" s="1"/>
  <c r="O52" i="1"/>
  <c r="R52" i="1" s="1"/>
  <c r="N52" i="1"/>
  <c r="Q52" i="1" s="1"/>
  <c r="M52" i="1"/>
  <c r="P52" i="1" s="1"/>
  <c r="O59" i="1"/>
  <c r="R59" i="1" s="1"/>
  <c r="N59" i="1"/>
  <c r="Q59" i="1" s="1"/>
  <c r="M59" i="1"/>
  <c r="P59" i="1" s="1"/>
  <c r="O58" i="1"/>
  <c r="R58" i="1" s="1"/>
  <c r="N58" i="1"/>
  <c r="Q58" i="1" s="1"/>
  <c r="M58" i="1"/>
  <c r="O57" i="1"/>
  <c r="R57" i="1" s="1"/>
  <c r="N57" i="1"/>
  <c r="Q57" i="1" s="1"/>
  <c r="M57" i="1"/>
  <c r="O36" i="1"/>
  <c r="R36" i="1" s="1"/>
  <c r="N36" i="1"/>
  <c r="Q36" i="1" s="1"/>
  <c r="M36" i="1"/>
  <c r="P36" i="1" s="1"/>
  <c r="O35" i="1"/>
  <c r="R35" i="1" s="1"/>
  <c r="N35" i="1"/>
  <c r="Q35" i="1" s="1"/>
  <c r="M35" i="1"/>
  <c r="P35" i="1" s="1"/>
  <c r="O34" i="1"/>
  <c r="R34" i="1" s="1"/>
  <c r="N34" i="1"/>
  <c r="Q34" i="1" s="1"/>
  <c r="M34" i="1"/>
  <c r="P34" i="1" s="1"/>
  <c r="O199" i="1"/>
  <c r="R199" i="1" s="1"/>
  <c r="N199" i="1"/>
  <c r="Q199" i="1" s="1"/>
  <c r="M199" i="1"/>
  <c r="P199" i="1" s="1"/>
  <c r="O198" i="1"/>
  <c r="R198" i="1" s="1"/>
  <c r="N198" i="1"/>
  <c r="Q198" i="1" s="1"/>
  <c r="M198" i="1"/>
  <c r="P198" i="1" s="1"/>
  <c r="O16" i="1"/>
  <c r="R16" i="1" s="1"/>
  <c r="N16" i="1"/>
  <c r="Q16" i="1" s="1"/>
  <c r="M16" i="1"/>
  <c r="P16" i="1" s="1"/>
  <c r="O15" i="1"/>
  <c r="R15" i="1" s="1"/>
  <c r="N15" i="1"/>
  <c r="Q15" i="1" s="1"/>
  <c r="M15" i="1"/>
  <c r="P15" i="1" s="1"/>
  <c r="M14" i="1"/>
  <c r="P14" i="1" s="1"/>
  <c r="N14" i="1"/>
  <c r="Q14" i="1" s="1"/>
  <c r="O14" i="1"/>
  <c r="R14" i="1" s="1"/>
  <c r="P58" i="1" l="1"/>
  <c r="P57" i="1"/>
  <c r="P51" i="1"/>
  <c r="P50" i="1"/>
  <c r="O106" i="1"/>
  <c r="N106" i="1"/>
  <c r="Q106" i="1" s="1"/>
  <c r="M106" i="1"/>
  <c r="P106" i="1" s="1"/>
  <c r="O105" i="1"/>
  <c r="N105" i="1"/>
  <c r="Q105" i="1" s="1"/>
  <c r="M105" i="1"/>
  <c r="P105" i="1" s="1"/>
</calcChain>
</file>

<file path=xl/sharedStrings.xml><?xml version="1.0" encoding="utf-8"?>
<sst xmlns="http://schemas.openxmlformats.org/spreadsheetml/2006/main" count="1341" uniqueCount="76">
  <si>
    <t>Fromage</t>
  </si>
  <si>
    <t>Pathogène</t>
  </si>
  <si>
    <t>Type de production</t>
  </si>
  <si>
    <t>Type de scénario</t>
  </si>
  <si>
    <t>Module</t>
  </si>
  <si>
    <t>Scénario</t>
  </si>
  <si>
    <t>Risque par portion - Médiane</t>
  </si>
  <si>
    <t>Risque par portion - IC 2,5%</t>
  </si>
  <si>
    <t>Risque par portion - IC 97,5%</t>
  </si>
  <si>
    <t>Nombre de cas annuels - Médiane</t>
  </si>
  <si>
    <t>Nombre de cas annuels - IC 2,5%</t>
  </si>
  <si>
    <t>Nombre de cas annuels - IC 97,5%</t>
  </si>
  <si>
    <t>Cas grave - Médiane</t>
  </si>
  <si>
    <t>Cas graves - IC 2,5%</t>
  </si>
  <si>
    <t>Cas graves - IC 97,5%</t>
  </si>
  <si>
    <t>Décès - Médiane</t>
  </si>
  <si>
    <t>Décès - IC 2,5%</t>
  </si>
  <si>
    <t>Décès - IC 97,5%</t>
  </si>
  <si>
    <t>PMCFb</t>
  </si>
  <si>
    <t>STEC</t>
  </si>
  <si>
    <t>Industrielle</t>
  </si>
  <si>
    <t>Base</t>
  </si>
  <si>
    <t>Situation actuelle</t>
  </si>
  <si>
    <t>Salmonella</t>
  </si>
  <si>
    <t>Listeria</t>
  </si>
  <si>
    <t>Mesures de maîtrise</t>
  </si>
  <si>
    <t>Ferme</t>
  </si>
  <si>
    <t>Mammite subclinique</t>
  </si>
  <si>
    <t>Troupeaux sans O26gI</t>
  </si>
  <si>
    <t>Troupeaux sans S. Dublin</t>
  </si>
  <si>
    <t>Fabrication</t>
  </si>
  <si>
    <t>Acidification rapide</t>
  </si>
  <si>
    <t>Affinage plus long</t>
  </si>
  <si>
    <t>Hygiène des locaux</t>
  </si>
  <si>
    <t>Consommation</t>
  </si>
  <si>
    <t>Température refrigérateur 8°C</t>
  </si>
  <si>
    <t>Eviction &lt;3 ans</t>
  </si>
  <si>
    <t>Eviction &lt;5 ans</t>
  </si>
  <si>
    <t>Eviction &lt;10 ans</t>
  </si>
  <si>
    <t>Eviction &gt;65 ans</t>
  </si>
  <si>
    <t>Eviction femme enceinte</t>
  </si>
  <si>
    <t>Eviction immunodéprimés</t>
  </si>
  <si>
    <t>Surveillance</t>
  </si>
  <si>
    <t>Lait de tank fabrication exclus à 10 ufc</t>
  </si>
  <si>
    <t>Recherche pathogènes sur filtre</t>
  </si>
  <si>
    <t>Recherche pathogènes sur lait</t>
  </si>
  <si>
    <t>Recherche 100% des lots n=1</t>
  </si>
  <si>
    <t>Recherche 100% des lots n=5</t>
  </si>
  <si>
    <t>PMCFc</t>
  </si>
  <si>
    <t>PMCLb</t>
  </si>
  <si>
    <t>PPNCCb</t>
  </si>
  <si>
    <t>PPNCCo</t>
  </si>
  <si>
    <t xml:space="preserve">Croûte n'est plus consommée </t>
  </si>
  <si>
    <t xml:space="preserve">Pas de consommation après 28 j de conservation (DLC) </t>
  </si>
  <si>
    <t>Utilisation d'une souche productrice de bactériocine</t>
  </si>
  <si>
    <t>Amélioration de l'hygiène</t>
  </si>
  <si>
    <t>Amélioration de la qualité de l'alimentation animale</t>
  </si>
  <si>
    <t>Hygiène des équipements de traite</t>
  </si>
  <si>
    <t>Température refrigérateur 4°C</t>
  </si>
  <si>
    <t xml:space="preserve"> </t>
  </si>
  <si>
    <t>Combinaison</t>
  </si>
  <si>
    <t>Lait de tank fabrication exclus à 10 ufc / Acidification rapide</t>
  </si>
  <si>
    <t>Acidification rapide / Recherche 100% des lots n=5 (STEC)</t>
  </si>
  <si>
    <t>Recherche 100% des lots n=5 (STEC)</t>
  </si>
  <si>
    <t>Recherche 100% des lots n=5 (Salmonella)</t>
  </si>
  <si>
    <t>Recherche 100% des lots n=5 (Lm)</t>
  </si>
  <si>
    <t>Acidification rapide / Recherche 100% des lots n=5 (Salmonella)</t>
  </si>
  <si>
    <t>Recherche pathogènes sur lait / Recherche 100% des lots n=5 (Salmonella)</t>
  </si>
  <si>
    <t>Lait de tank fabrication exclus à 10 ufc / Recherche 100% des lots n=5 (STEC)</t>
  </si>
  <si>
    <t>Troupeaux sans O26gI / Acidification rapide</t>
  </si>
  <si>
    <t>Troupeaux sans O26gI / Lait de tank fabrication exclus à 10 ufc</t>
  </si>
  <si>
    <t>Troupeaux sans O26gI / Recherche 100% des lots n=5 (STEC)</t>
  </si>
  <si>
    <t>Acidification rapide / Eviction &lt;10 ans</t>
  </si>
  <si>
    <t>Troupeaux sans O26gI / Eviction &lt;10 ans</t>
  </si>
  <si>
    <t>Lait de tank fabrication exclus à 10 ufc  / Eviction &lt;10 ans</t>
  </si>
  <si>
    <t>Fermière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</si>
</sst>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164" fontId="1" fillId="0" borderId="0" xfId="0" applyNumberFormat="1" applyFont="1" applyFill="1" applyAlignment="1">
      <alignment horizontal="center" wrapText="1"/>
    </xf>
    <xf numFmtId="1" fontId="1" fillId="0" borderId="0" xfId="0" applyNumberFormat="1" applyFont="1" applyFill="1" applyAlignment="1">
      <alignment horizontal="center"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Fill="1"/>
    <xf numFmtId="0" fontId="0" fillId="0" borderId="0" xfId="0" applyFont="1" applyFill="1"/>
    <xf numFmtId="164" fontId="0" fillId="0" borderId="0" xfId="0" applyNumberFormat="1" applyFont="1" applyFill="1"/>
    <xf numFmtId="1" fontId="0" fillId="0" borderId="0" xfId="0" applyNumberFormat="1" applyFont="1" applyFill="1"/>
    <xf numFmtId="166" fontId="0" fillId="0" borderId="0" xfId="0" applyNumberFormat="1" applyFont="1" applyFill="1"/>
    <xf numFmtId="2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6"/>
  <sheetViews>
    <sheetView tabSelected="1" topLeftCell="A118" zoomScaleNormal="100" workbookViewId="0">
      <selection activeCell="F74" sqref="F74"/>
    </sheetView>
  </sheetViews>
  <sheetFormatPr baseColWidth="10" defaultRowHeight="14.4" x14ac:dyDescent="0.3"/>
  <cols>
    <col min="1" max="2" width="11.5546875" style="7"/>
    <col min="3" max="3" width="12.44140625" style="7" customWidth="1"/>
    <col min="4" max="4" width="24.33203125" style="7" customWidth="1"/>
    <col min="5" max="5" width="34.109375" style="7" customWidth="1"/>
    <col min="6" max="6" width="53.33203125" style="7" customWidth="1"/>
    <col min="7" max="9" width="11.5546875" style="8"/>
    <col min="10" max="10" width="12.44140625" style="9" bestFit="1" customWidth="1"/>
    <col min="11" max="11" width="11.6640625" style="9" bestFit="1" customWidth="1"/>
    <col min="12" max="12" width="12.44140625" style="9" bestFit="1" customWidth="1"/>
    <col min="13" max="15" width="11.6640625" style="9" bestFit="1" customWidth="1"/>
    <col min="16" max="16" width="20.5546875" style="9" customWidth="1"/>
    <col min="17" max="18" width="11.6640625" style="9" bestFit="1" customWidth="1"/>
  </cols>
  <sheetData>
    <row r="1" spans="1:18" ht="43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4" t="s">
        <v>16</v>
      </c>
      <c r="R1" s="4" t="s">
        <v>17</v>
      </c>
    </row>
    <row r="2" spans="1:18" x14ac:dyDescent="0.3">
      <c r="A2" s="7" t="s">
        <v>18</v>
      </c>
      <c r="B2" s="7" t="s">
        <v>19</v>
      </c>
      <c r="C2" s="7" t="s">
        <v>20</v>
      </c>
      <c r="E2" s="7" t="s">
        <v>21</v>
      </c>
      <c r="F2" s="7" t="s">
        <v>22</v>
      </c>
      <c r="G2" s="8">
        <v>1.6924536000913249E-5</v>
      </c>
      <c r="H2" s="8">
        <v>6.4050260115892025E-8</v>
      </c>
      <c r="I2" s="8">
        <v>7.2248330402139964E-5</v>
      </c>
      <c r="J2" s="9">
        <v>4504.2283131390486</v>
      </c>
      <c r="K2" s="9">
        <v>17.04608002620304</v>
      </c>
      <c r="L2" s="9">
        <v>19227.88165990392</v>
      </c>
      <c r="M2" s="9">
        <v>94.588794575920033</v>
      </c>
      <c r="N2" s="9">
        <v>0.35796768055026384</v>
      </c>
      <c r="O2" s="9">
        <v>403.78551485798232</v>
      </c>
      <c r="P2" s="9">
        <v>1.0404767403351203</v>
      </c>
      <c r="Q2" s="9">
        <v>3.9376444860529025E-3</v>
      </c>
      <c r="R2" s="9">
        <v>4.4416406634378056</v>
      </c>
    </row>
    <row r="3" spans="1:18" x14ac:dyDescent="0.3">
      <c r="A3" s="7" t="s">
        <v>18</v>
      </c>
      <c r="B3" s="7" t="s">
        <v>23</v>
      </c>
      <c r="C3" s="7" t="s">
        <v>20</v>
      </c>
      <c r="E3" s="7" t="s">
        <v>21</v>
      </c>
      <c r="F3" s="7" t="s">
        <v>22</v>
      </c>
      <c r="G3" s="8">
        <v>6.8745195452106993E-5</v>
      </c>
      <c r="H3" s="8">
        <v>9.9763018302269588E-6</v>
      </c>
      <c r="I3" s="8">
        <v>3.825121659642392E-4</v>
      </c>
      <c r="J3" s="9">
        <v>18295.571336841949</v>
      </c>
      <c r="K3" s="9">
        <v>2655.0530638892819</v>
      </c>
      <c r="L3" s="9">
        <v>101800.2578010588</v>
      </c>
      <c r="M3" s="9">
        <v>384.20699807368095</v>
      </c>
      <c r="N3" s="9">
        <v>55.756114341674923</v>
      </c>
      <c r="O3" s="9">
        <v>2137.8054138222351</v>
      </c>
      <c r="P3" s="9">
        <v>6.5315189672525769</v>
      </c>
      <c r="Q3" s="9">
        <v>0.94785394380847376</v>
      </c>
      <c r="R3" s="9">
        <v>36.342692034978</v>
      </c>
    </row>
    <row r="4" spans="1:18" x14ac:dyDescent="0.3">
      <c r="A4" s="7" t="s">
        <v>18</v>
      </c>
      <c r="B4" s="7" t="s">
        <v>24</v>
      </c>
      <c r="C4" s="7" t="s">
        <v>20</v>
      </c>
      <c r="E4" s="7" t="s">
        <v>21</v>
      </c>
      <c r="F4" s="7" t="s">
        <v>22</v>
      </c>
      <c r="G4" s="8">
        <v>6.2797957712701152E-8</v>
      </c>
      <c r="H4" s="8">
        <v>7.6768577708196031E-10</v>
      </c>
      <c r="I4" s="8">
        <v>1.28483865159762E-6</v>
      </c>
      <c r="J4" s="9">
        <v>16.71279727382743</v>
      </c>
      <c r="K4" s="9">
        <v>0.20430882196948461</v>
      </c>
      <c r="L4" s="9">
        <v>341.94181938158431</v>
      </c>
      <c r="M4" s="9">
        <v>16.71279727382743</v>
      </c>
      <c r="N4" s="9">
        <v>0.20430882196948461</v>
      </c>
      <c r="O4" s="9">
        <v>341.94181938158431</v>
      </c>
      <c r="P4" s="9">
        <v>3.3425594547654862</v>
      </c>
      <c r="Q4" s="9">
        <v>4.0861764393896924E-2</v>
      </c>
      <c r="R4" s="9">
        <v>68.388363876316859</v>
      </c>
    </row>
    <row r="5" spans="1:18" x14ac:dyDescent="0.3">
      <c r="A5" s="7" t="s">
        <v>18</v>
      </c>
      <c r="B5" s="7" t="s">
        <v>19</v>
      </c>
      <c r="C5" s="7" t="s">
        <v>20</v>
      </c>
      <c r="D5" s="7" t="s">
        <v>25</v>
      </c>
      <c r="E5" s="7" t="s">
        <v>26</v>
      </c>
      <c r="F5" s="7" t="s">
        <v>55</v>
      </c>
      <c r="G5" s="8">
        <v>1.35327245895688E-5</v>
      </c>
      <c r="H5" s="8">
        <v>1.326792725751048E-8</v>
      </c>
      <c r="I5" s="8">
        <v>9.4214340257779922E-5</v>
      </c>
      <c r="J5" s="9">
        <v>3601.5451913694819</v>
      </c>
      <c r="K5" s="9">
        <v>3.5310730886048098</v>
      </c>
      <c r="L5" s="9">
        <v>25073.827658844519</v>
      </c>
      <c r="M5" s="9">
        <v>75.632449018759118</v>
      </c>
      <c r="N5" s="9">
        <v>7.4152534860701017E-2</v>
      </c>
      <c r="O5" s="9">
        <v>526.55038083573493</v>
      </c>
      <c r="P5" s="9">
        <v>0.83195693920635028</v>
      </c>
      <c r="Q5" s="9">
        <v>8.156778834677111E-4</v>
      </c>
      <c r="R5" s="9">
        <v>5.7920541891930837</v>
      </c>
    </row>
    <row r="6" spans="1:18" x14ac:dyDescent="0.3">
      <c r="A6" s="7" t="s">
        <v>18</v>
      </c>
      <c r="B6" s="7" t="s">
        <v>23</v>
      </c>
      <c r="C6" s="7" t="s">
        <v>20</v>
      </c>
      <c r="D6" s="7" t="s">
        <v>25</v>
      </c>
      <c r="E6" s="7" t="s">
        <v>26</v>
      </c>
      <c r="F6" s="7" t="s">
        <v>55</v>
      </c>
      <c r="G6" s="8">
        <v>5.9705227772826199E-5</v>
      </c>
      <c r="H6" s="8">
        <v>2.249250898564932E-5</v>
      </c>
      <c r="I6" s="8">
        <v>6.4054211874791885E-4</v>
      </c>
      <c r="J6" s="9">
        <v>15889.71049854887</v>
      </c>
      <c r="K6" s="9">
        <v>5986.0663714047678</v>
      </c>
      <c r="L6" s="9">
        <v>170471.31731509621</v>
      </c>
      <c r="M6" s="9">
        <v>333.6839204695263</v>
      </c>
      <c r="N6" s="9">
        <v>125.70739379950012</v>
      </c>
      <c r="O6" s="9">
        <v>3579.8976636170205</v>
      </c>
      <c r="P6" s="9">
        <v>5.6726266479819474</v>
      </c>
      <c r="Q6" s="9">
        <v>2.1370256945915025</v>
      </c>
      <c r="R6" s="9">
        <v>60.858260281489351</v>
      </c>
    </row>
    <row r="7" spans="1:18" x14ac:dyDescent="0.3">
      <c r="A7" s="7" t="s">
        <v>18</v>
      </c>
      <c r="B7" s="7" t="s">
        <v>24</v>
      </c>
      <c r="C7" s="7" t="s">
        <v>20</v>
      </c>
      <c r="D7" s="7" t="s">
        <v>25</v>
      </c>
      <c r="E7" s="7" t="s">
        <v>26</v>
      </c>
      <c r="F7" s="7" t="s">
        <v>55</v>
      </c>
      <c r="G7" s="8">
        <v>6.6448558905027003E-8</v>
      </c>
      <c r="H7" s="8">
        <v>1.4916783219595399E-9</v>
      </c>
      <c r="I7" s="8">
        <v>9.0079078748556646E-7</v>
      </c>
      <c r="J7" s="9">
        <v>15</v>
      </c>
      <c r="K7" s="9">
        <v>0.39698930189302412</v>
      </c>
      <c r="L7" s="9">
        <v>239.7328570182587</v>
      </c>
      <c r="M7" s="9">
        <v>15</v>
      </c>
      <c r="N7" s="9">
        <v>0.39698930189302412</v>
      </c>
      <c r="O7" s="9">
        <v>239.7328570182587</v>
      </c>
      <c r="P7" s="9">
        <v>4.0691427345496525</v>
      </c>
      <c r="Q7" s="9">
        <v>7.9397860378604829E-2</v>
      </c>
      <c r="R7" s="9">
        <v>47.946571403651745</v>
      </c>
    </row>
    <row r="8" spans="1:18" x14ac:dyDescent="0.3">
      <c r="A8" s="7" t="s">
        <v>18</v>
      </c>
      <c r="B8" s="7" t="s">
        <v>19</v>
      </c>
      <c r="C8" s="7" t="s">
        <v>20</v>
      </c>
      <c r="D8" s="7" t="s">
        <v>25</v>
      </c>
      <c r="E8" s="7" t="s">
        <v>26</v>
      </c>
      <c r="F8" s="7" t="s">
        <v>56</v>
      </c>
      <c r="G8" s="8">
        <v>7.7001287570965399E-6</v>
      </c>
      <c r="H8" s="8">
        <v>6.0125935324722754E-8</v>
      </c>
      <c r="I8" s="8">
        <v>7.601898857622643E-5</v>
      </c>
      <c r="J8" s="9">
        <v>2049.2814668986448</v>
      </c>
      <c r="K8" s="9">
        <v>16.001675923580411</v>
      </c>
      <c r="L8" s="9">
        <v>20231.389543722598</v>
      </c>
      <c r="M8" s="9">
        <v>43.034910804871544</v>
      </c>
      <c r="N8" s="9">
        <v>0.33603519439518864</v>
      </c>
      <c r="O8" s="9">
        <v>424.85918041817462</v>
      </c>
      <c r="P8" s="9">
        <v>0.47338401885358694</v>
      </c>
      <c r="Q8" s="9">
        <v>3.6963871383470749E-3</v>
      </c>
      <c r="R8" s="9">
        <v>4.6734509845999206</v>
      </c>
    </row>
    <row r="9" spans="1:18" x14ac:dyDescent="0.3">
      <c r="A9" s="7" t="s">
        <v>18</v>
      </c>
      <c r="B9" s="7" t="s">
        <v>24</v>
      </c>
      <c r="C9" s="7" t="s">
        <v>20</v>
      </c>
      <c r="D9" s="7" t="s">
        <v>25</v>
      </c>
      <c r="E9" s="7" t="s">
        <v>26</v>
      </c>
      <c r="F9" s="7" t="s">
        <v>56</v>
      </c>
      <c r="G9" s="8">
        <v>4.4189514606153537E-8</v>
      </c>
      <c r="H9" s="8">
        <v>1.049254803696855E-9</v>
      </c>
      <c r="I9" s="8">
        <v>9.2835628553939715E-7</v>
      </c>
      <c r="J9" s="9">
        <v>11.76042065922328</v>
      </c>
      <c r="K9" s="9">
        <v>0.27924447643666628</v>
      </c>
      <c r="L9" s="9">
        <v>247.06902840831299</v>
      </c>
      <c r="M9" s="9">
        <v>11.76042065922328</v>
      </c>
      <c r="N9" s="9">
        <v>0.27924447643666628</v>
      </c>
      <c r="O9" s="9">
        <v>247.06902840831299</v>
      </c>
      <c r="P9" s="9">
        <v>2.3520841318446561</v>
      </c>
      <c r="Q9" s="9">
        <v>5.5848895287333257E-2</v>
      </c>
      <c r="R9" s="9">
        <v>49.413805681662602</v>
      </c>
    </row>
    <row r="10" spans="1:18" x14ac:dyDescent="0.3">
      <c r="A10" s="7" t="s">
        <v>18</v>
      </c>
      <c r="B10" s="7" t="s">
        <v>24</v>
      </c>
      <c r="C10" s="7" t="s">
        <v>20</v>
      </c>
      <c r="D10" s="7" t="s">
        <v>25</v>
      </c>
      <c r="E10" s="7" t="s">
        <v>26</v>
      </c>
      <c r="F10" s="7" t="s">
        <v>57</v>
      </c>
      <c r="G10" s="8">
        <v>5.8329707165272403E-8</v>
      </c>
      <c r="H10" s="8">
        <v>1.4660303010517579E-9</v>
      </c>
      <c r="I10" s="8">
        <v>9.4002861412344291E-7</v>
      </c>
      <c r="J10" s="9">
        <v>15.523634946136941</v>
      </c>
      <c r="K10" s="9">
        <v>0.3901634402007107</v>
      </c>
      <c r="L10" s="9">
        <v>250.1754552483566</v>
      </c>
      <c r="M10" s="9">
        <v>15.523634946136941</v>
      </c>
      <c r="N10" s="9">
        <v>0.3901634402007107</v>
      </c>
      <c r="O10" s="9">
        <v>250.1754552483566</v>
      </c>
      <c r="P10" s="9">
        <v>3.1047269892273883</v>
      </c>
      <c r="Q10" s="9">
        <v>7.8032688040142142E-2</v>
      </c>
      <c r="R10" s="9">
        <v>50.035091049671323</v>
      </c>
    </row>
    <row r="11" spans="1:18" x14ac:dyDescent="0.3">
      <c r="A11" s="7" t="s">
        <v>18</v>
      </c>
      <c r="B11" s="7" t="s">
        <v>24</v>
      </c>
      <c r="C11" s="7" t="s">
        <v>20</v>
      </c>
      <c r="D11" s="7" t="s">
        <v>25</v>
      </c>
      <c r="E11" s="7" t="s">
        <v>26</v>
      </c>
      <c r="F11" s="7" t="s">
        <v>27</v>
      </c>
      <c r="G11" s="8">
        <v>6.2014920885186452E-8</v>
      </c>
      <c r="H11" s="8">
        <v>1.5135634814507171E-9</v>
      </c>
      <c r="I11" s="8">
        <v>8.1532583601615934E-7</v>
      </c>
      <c r="J11" s="9">
        <v>16.504402984699979</v>
      </c>
      <c r="K11" s="9">
        <v>0.40281373069936799</v>
      </c>
      <c r="L11" s="9">
        <v>216.98755669399659</v>
      </c>
      <c r="M11" s="9">
        <v>16.504402984699979</v>
      </c>
      <c r="N11" s="9">
        <v>0.40281373069936799</v>
      </c>
      <c r="O11" s="9">
        <v>216.98755669399659</v>
      </c>
      <c r="P11" s="9">
        <v>3.3008805969399959</v>
      </c>
      <c r="Q11" s="9">
        <v>8.0562746139873603E-2</v>
      </c>
      <c r="R11" s="9">
        <v>43.397511338799319</v>
      </c>
    </row>
    <row r="12" spans="1:18" x14ac:dyDescent="0.3">
      <c r="A12" s="7" t="s">
        <v>18</v>
      </c>
      <c r="B12" s="7" t="s">
        <v>19</v>
      </c>
      <c r="C12" s="7" t="s">
        <v>20</v>
      </c>
      <c r="D12" s="7" t="s">
        <v>25</v>
      </c>
      <c r="E12" s="7" t="s">
        <v>26</v>
      </c>
      <c r="F12" s="7" t="s">
        <v>28</v>
      </c>
      <c r="G12" s="8">
        <v>3.4097271193602001E-7</v>
      </c>
      <c r="H12" s="8">
        <v>8.0985572460135604E-11</v>
      </c>
      <c r="I12" s="8">
        <v>1.3716077128660581E-6</v>
      </c>
      <c r="J12" s="9">
        <v>90.745113663804602</v>
      </c>
      <c r="K12" s="9">
        <v>2.1553176312250649E-2</v>
      </c>
      <c r="L12" s="9">
        <v>365.03419027132128</v>
      </c>
      <c r="M12" s="9">
        <v>1.9056473869398967</v>
      </c>
      <c r="N12" s="9">
        <v>4.5261670255726365E-4</v>
      </c>
      <c r="O12" s="9">
        <v>7.6657179956977473</v>
      </c>
      <c r="P12" s="9">
        <v>2.0962121256338864E-2</v>
      </c>
      <c r="Q12" s="9">
        <v>4.9787837281299001E-6</v>
      </c>
      <c r="R12" s="9">
        <v>8.432289795267521E-2</v>
      </c>
    </row>
    <row r="13" spans="1:18" x14ac:dyDescent="0.3">
      <c r="A13" s="7" t="s">
        <v>18</v>
      </c>
      <c r="B13" s="7" t="s">
        <v>23</v>
      </c>
      <c r="C13" s="7" t="s">
        <v>20</v>
      </c>
      <c r="D13" s="7" t="s">
        <v>25</v>
      </c>
      <c r="E13" s="7" t="s">
        <v>26</v>
      </c>
      <c r="F13" s="7" t="s">
        <v>29</v>
      </c>
      <c r="G13" s="8">
        <v>5.6847824175743602E-5</v>
      </c>
      <c r="H13" s="8">
        <v>7.7207823017318906E-6</v>
      </c>
      <c r="I13" s="8">
        <v>3.5346012789841641E-4</v>
      </c>
      <c r="J13" s="9">
        <v>15129.252534835699</v>
      </c>
      <c r="K13" s="9">
        <v>2054.778118653719</v>
      </c>
      <c r="L13" s="9">
        <v>94068.464598372942</v>
      </c>
      <c r="M13" s="9">
        <v>317.71430323154971</v>
      </c>
      <c r="N13" s="9">
        <v>43.150340491728102</v>
      </c>
      <c r="O13" s="9">
        <v>1975.4377565658319</v>
      </c>
      <c r="P13" s="9">
        <v>5.4011431549363458</v>
      </c>
      <c r="Q13" s="9">
        <v>0.73355578835937774</v>
      </c>
      <c r="R13" s="9">
        <v>33.582441861619145</v>
      </c>
    </row>
    <row r="14" spans="1:18" x14ac:dyDescent="0.3">
      <c r="A14" s="7" t="s">
        <v>18</v>
      </c>
      <c r="B14" s="7" t="s">
        <v>19</v>
      </c>
      <c r="C14" s="7" t="s">
        <v>20</v>
      </c>
      <c r="D14" s="7" t="s">
        <v>25</v>
      </c>
      <c r="E14" s="7" t="s">
        <v>30</v>
      </c>
      <c r="F14" s="7" t="s">
        <v>31</v>
      </c>
      <c r="G14" s="8">
        <v>6.5767083117675553E-6</v>
      </c>
      <c r="H14" s="8">
        <v>5.2670211821163468E-8</v>
      </c>
      <c r="I14" s="8">
        <v>4.5523037426244393E-5</v>
      </c>
      <c r="J14" s="9">
        <v>1750.29884326057</v>
      </c>
      <c r="K14" s="9">
        <v>14.017439493237161</v>
      </c>
      <c r="L14" s="9">
        <v>12115.31908847098</v>
      </c>
      <c r="M14" s="9">
        <f t="shared" ref="M14:O15" si="0">J14*0.021</f>
        <v>36.756275708471975</v>
      </c>
      <c r="N14" s="9">
        <f t="shared" si="0"/>
        <v>0.2943662293579804</v>
      </c>
      <c r="O14" s="9">
        <f t="shared" si="0"/>
        <v>254.42170085789061</v>
      </c>
      <c r="P14" s="9">
        <f>M14*0.011</f>
        <v>0.4043190327931917</v>
      </c>
      <c r="Q14" s="9">
        <f>N14*0.011</f>
        <v>3.2380285229377842E-3</v>
      </c>
      <c r="R14" s="9">
        <f>O14*0.011</f>
        <v>2.7986387094367964</v>
      </c>
    </row>
    <row r="15" spans="1:18" x14ac:dyDescent="0.3">
      <c r="A15" s="7" t="s">
        <v>18</v>
      </c>
      <c r="B15" s="7" t="s">
        <v>23</v>
      </c>
      <c r="C15" s="7" t="s">
        <v>20</v>
      </c>
      <c r="D15" s="7" t="s">
        <v>25</v>
      </c>
      <c r="E15" s="7" t="s">
        <v>30</v>
      </c>
      <c r="F15" s="7" t="s">
        <v>31</v>
      </c>
      <c r="G15" s="8">
        <v>1.2835936845665199E-5</v>
      </c>
      <c r="H15" s="8">
        <v>9.4411165333397261E-7</v>
      </c>
      <c r="I15" s="8">
        <v>1.0798343539983589E-4</v>
      </c>
      <c r="J15" s="9">
        <v>3416.1048883579542</v>
      </c>
      <c r="K15" s="9">
        <v>251.26209897169011</v>
      </c>
      <c r="L15" s="9">
        <v>28738.279563570719</v>
      </c>
      <c r="M15" s="9">
        <f t="shared" si="0"/>
        <v>71.738202655517043</v>
      </c>
      <c r="N15" s="9">
        <f t="shared" si="0"/>
        <v>5.2765040784054928</v>
      </c>
      <c r="O15" s="9">
        <f t="shared" si="0"/>
        <v>603.50387083498515</v>
      </c>
      <c r="P15" s="9">
        <f>M15*0.017</f>
        <v>1.2195494451437898</v>
      </c>
      <c r="Q15" s="9">
        <f>N15*0.017</f>
        <v>8.9700569332893387E-2</v>
      </c>
      <c r="R15" s="9">
        <f>O15*0.017</f>
        <v>10.259565804194748</v>
      </c>
    </row>
    <row r="16" spans="1:18" x14ac:dyDescent="0.3">
      <c r="A16" s="7" t="s">
        <v>18</v>
      </c>
      <c r="B16" s="7" t="s">
        <v>24</v>
      </c>
      <c r="C16" s="7" t="s">
        <v>20</v>
      </c>
      <c r="D16" s="7" t="s">
        <v>25</v>
      </c>
      <c r="E16" s="7" t="s">
        <v>30</v>
      </c>
      <c r="F16" s="7" t="s">
        <v>31</v>
      </c>
      <c r="G16" s="8">
        <v>6.0151217933420554E-8</v>
      </c>
      <c r="H16" s="8">
        <v>1.3213860017608029E-9</v>
      </c>
      <c r="I16" s="8">
        <v>1.0453611522158421E-6</v>
      </c>
      <c r="J16" s="9">
        <v>16.008404535928811</v>
      </c>
      <c r="K16" s="9">
        <v>0.351668384964613</v>
      </c>
      <c r="L16" s="9">
        <v>278.20823560611541</v>
      </c>
      <c r="M16" s="9">
        <f>J16</f>
        <v>16.008404535928811</v>
      </c>
      <c r="N16" s="9">
        <f>K16</f>
        <v>0.351668384964613</v>
      </c>
      <c r="O16" s="9">
        <f>L16</f>
        <v>278.20823560611541</v>
      </c>
      <c r="P16" s="9">
        <f>M16*0.2</f>
        <v>3.2016809071857626</v>
      </c>
      <c r="Q16" s="9">
        <f>N16*0.2</f>
        <v>7.0333676992922603E-2</v>
      </c>
      <c r="R16" s="9">
        <f>O16*0.2</f>
        <v>55.641647121223087</v>
      </c>
    </row>
    <row r="17" spans="1:18" x14ac:dyDescent="0.3">
      <c r="A17" s="7" t="s">
        <v>18</v>
      </c>
      <c r="B17" s="7" t="s">
        <v>19</v>
      </c>
      <c r="C17" s="7" t="s">
        <v>20</v>
      </c>
      <c r="D17" s="7" t="s">
        <v>25</v>
      </c>
      <c r="E17" s="7" t="s">
        <v>30</v>
      </c>
      <c r="F17" s="7" t="s">
        <v>32</v>
      </c>
      <c r="G17" s="8">
        <v>1.02927440621151E-5</v>
      </c>
      <c r="H17" s="8">
        <v>2.190333469600168E-8</v>
      </c>
      <c r="I17" s="8">
        <v>4.6284969856623403E-5</v>
      </c>
      <c r="J17" s="9">
        <v>2739.2697337150639</v>
      </c>
      <c r="K17" s="9">
        <v>5.8292658826551031</v>
      </c>
      <c r="L17" s="9">
        <v>12318.096737762329</v>
      </c>
      <c r="M17" s="9">
        <v>57.524664408016349</v>
      </c>
      <c r="N17" s="9">
        <v>0.12241458353575717</v>
      </c>
      <c r="O17" s="9">
        <v>258.68003149300893</v>
      </c>
      <c r="P17" s="9">
        <v>0.63277130848817975</v>
      </c>
      <c r="Q17" s="9">
        <v>1.3465604188933288E-3</v>
      </c>
      <c r="R17" s="9">
        <v>2.845480346423098</v>
      </c>
    </row>
    <row r="18" spans="1:18" x14ac:dyDescent="0.3">
      <c r="A18" s="7" t="s">
        <v>18</v>
      </c>
      <c r="B18" s="7" t="s">
        <v>23</v>
      </c>
      <c r="C18" s="7" t="s">
        <v>20</v>
      </c>
      <c r="D18" s="7" t="s">
        <v>25</v>
      </c>
      <c r="E18" s="7" t="s">
        <v>30</v>
      </c>
      <c r="F18" s="7" t="s">
        <v>32</v>
      </c>
      <c r="G18" s="8">
        <v>1.62092233219663E-5</v>
      </c>
      <c r="H18" s="8">
        <v>1.6976209681569331E-6</v>
      </c>
      <c r="I18" s="8">
        <v>6.9684274394981067E-5</v>
      </c>
      <c r="J18" s="9">
        <v>4313.8578580148223</v>
      </c>
      <c r="K18" s="9">
        <v>451.7980539814136</v>
      </c>
      <c r="L18" s="9">
        <v>18545.49405038268</v>
      </c>
      <c r="M18" s="9">
        <v>90.591015018311282</v>
      </c>
      <c r="N18" s="9">
        <v>9.4877591336096856</v>
      </c>
      <c r="O18" s="9">
        <v>389.45537505803628</v>
      </c>
      <c r="P18" s="9">
        <v>1.5400472553112918</v>
      </c>
      <c r="Q18" s="9">
        <v>0.16129190527136467</v>
      </c>
      <c r="R18" s="9">
        <v>6.6207413759866176</v>
      </c>
    </row>
    <row r="19" spans="1:18" x14ac:dyDescent="0.3">
      <c r="A19" s="7" t="s">
        <v>18</v>
      </c>
      <c r="B19" s="7" t="s">
        <v>24</v>
      </c>
      <c r="C19" s="7" t="s">
        <v>20</v>
      </c>
      <c r="D19" s="7" t="s">
        <v>25</v>
      </c>
      <c r="E19" s="7" t="s">
        <v>30</v>
      </c>
      <c r="F19" s="7" t="s">
        <v>32</v>
      </c>
      <c r="G19" s="8">
        <v>1.9208700611351651E-7</v>
      </c>
      <c r="H19" s="8">
        <v>1.9026906039580079E-9</v>
      </c>
      <c r="I19" s="8">
        <v>1.1790307565847671E-5</v>
      </c>
      <c r="J19" s="9">
        <v>51.121267459026832</v>
      </c>
      <c r="K19" s="9">
        <v>0.50637446657496843</v>
      </c>
      <c r="L19" s="9">
        <v>3137.825294344435</v>
      </c>
      <c r="M19" s="9">
        <v>51.121267459026832</v>
      </c>
      <c r="N19" s="9">
        <v>0.50637446657496843</v>
      </c>
      <c r="O19" s="9">
        <v>3137.825294344435</v>
      </c>
      <c r="P19" s="9">
        <v>10.224253491805367</v>
      </c>
      <c r="Q19" s="9">
        <v>0.10127489331499369</v>
      </c>
      <c r="R19" s="9">
        <v>627.56505886888704</v>
      </c>
    </row>
    <row r="20" spans="1:18" x14ac:dyDescent="0.3">
      <c r="A20" s="7" t="s">
        <v>18</v>
      </c>
      <c r="B20" s="7" t="s">
        <v>24</v>
      </c>
      <c r="C20" s="7" t="s">
        <v>20</v>
      </c>
      <c r="D20" s="7" t="s">
        <v>25</v>
      </c>
      <c r="E20" s="7" t="s">
        <v>30</v>
      </c>
      <c r="F20" s="7" t="s">
        <v>33</v>
      </c>
      <c r="G20" s="8">
        <v>4.7111889751234202E-8</v>
      </c>
      <c r="H20" s="8">
        <v>8.8469808469437331E-10</v>
      </c>
      <c r="I20" s="8">
        <v>1.1762724396787509E-6</v>
      </c>
      <c r="J20" s="9">
        <v>12.538169890834469</v>
      </c>
      <c r="K20" s="9">
        <v>0.2354500094682217</v>
      </c>
      <c r="L20" s="9">
        <v>313.04844200634392</v>
      </c>
      <c r="M20" s="9">
        <v>12.538169890834469</v>
      </c>
      <c r="N20" s="9">
        <v>0.2354500094682217</v>
      </c>
      <c r="O20" s="9">
        <v>313.04844200634392</v>
      </c>
      <c r="P20" s="9">
        <v>2.5076339781668939</v>
      </c>
      <c r="Q20" s="9">
        <v>4.7090001893644345E-2</v>
      </c>
      <c r="R20" s="9">
        <v>62.609688401268784</v>
      </c>
    </row>
    <row r="21" spans="1:18" x14ac:dyDescent="0.3">
      <c r="A21" s="7" t="s">
        <v>18</v>
      </c>
      <c r="B21" s="7" t="s">
        <v>24</v>
      </c>
      <c r="C21" s="7" t="s">
        <v>20</v>
      </c>
      <c r="D21" s="7" t="s">
        <v>25</v>
      </c>
      <c r="E21" s="7" t="s">
        <v>30</v>
      </c>
      <c r="F21" s="7" t="s">
        <v>54</v>
      </c>
      <c r="G21" s="8">
        <v>7.5196388554243547E-10</v>
      </c>
      <c r="H21" s="8">
        <v>6.8600609152951017E-11</v>
      </c>
      <c r="I21" s="8">
        <v>6.0359225064632381E-9</v>
      </c>
      <c r="J21" s="9">
        <v>0.20012466064272161</v>
      </c>
      <c r="K21" s="9">
        <v>1.8257091717529771E-2</v>
      </c>
      <c r="L21" s="9">
        <v>1.6063762721801</v>
      </c>
      <c r="M21" s="9">
        <v>0.20012466064272161</v>
      </c>
      <c r="N21" s="9">
        <v>1.8257091717529771E-2</v>
      </c>
      <c r="O21" s="9">
        <v>1.6063762721801</v>
      </c>
      <c r="P21" s="9">
        <v>4.0024932128544327E-2</v>
      </c>
      <c r="Q21" s="9">
        <v>3.6514183435059546E-3</v>
      </c>
      <c r="R21" s="9">
        <v>0.32127525443602001</v>
      </c>
    </row>
    <row r="22" spans="1:18" x14ac:dyDescent="0.3">
      <c r="A22" s="7" t="s">
        <v>18</v>
      </c>
      <c r="B22" s="7" t="s">
        <v>24</v>
      </c>
      <c r="C22" s="7" t="s">
        <v>20</v>
      </c>
      <c r="D22" s="7" t="s">
        <v>25</v>
      </c>
      <c r="E22" s="7" t="s">
        <v>34</v>
      </c>
      <c r="F22" s="7" t="s">
        <v>35</v>
      </c>
      <c r="G22" s="8">
        <v>6.6132776760701056E-10</v>
      </c>
      <c r="H22" s="8">
        <v>6.688618537007045E-11</v>
      </c>
      <c r="I22" s="8">
        <v>4.0622399824451543E-9</v>
      </c>
      <c r="J22" s="9">
        <v>0.17600312675985941</v>
      </c>
      <c r="K22" s="9">
        <v>1.780082182964907E-2</v>
      </c>
      <c r="L22" s="9">
        <v>1.0811082999680239</v>
      </c>
      <c r="M22" s="9">
        <v>0.17600312675985941</v>
      </c>
      <c r="N22" s="9">
        <v>1.780082182964907E-2</v>
      </c>
      <c r="O22" s="9">
        <v>1.0811082999680239</v>
      </c>
      <c r="P22" s="9">
        <v>3.5200625351971881E-2</v>
      </c>
      <c r="Q22" s="9">
        <v>3.560164365929814E-3</v>
      </c>
      <c r="R22" s="9">
        <v>0.21622165999360479</v>
      </c>
    </row>
    <row r="23" spans="1:18" x14ac:dyDescent="0.3">
      <c r="A23" s="7" t="s">
        <v>18</v>
      </c>
      <c r="B23" s="7" t="s">
        <v>24</v>
      </c>
      <c r="C23" s="7" t="s">
        <v>20</v>
      </c>
      <c r="D23" s="7" t="s">
        <v>25</v>
      </c>
      <c r="E23" s="7" t="s">
        <v>34</v>
      </c>
      <c r="F23" s="7" t="s">
        <v>58</v>
      </c>
      <c r="G23" s="8">
        <v>2.4855080265653201E-11</v>
      </c>
      <c r="H23" s="8">
        <v>9.2669159011883216E-12</v>
      </c>
      <c r="I23" s="8">
        <v>1.1430348760020659E-10</v>
      </c>
      <c r="J23" s="9">
        <v>6.6148316415798802E-3</v>
      </c>
      <c r="K23" s="9">
        <v>2.4662599302786559E-3</v>
      </c>
      <c r="L23" s="9">
        <v>3.0420272975968589E-2</v>
      </c>
      <c r="M23" s="9">
        <v>1.7600312675985899E-2</v>
      </c>
      <c r="N23" s="9">
        <v>1.780082182964907E-2</v>
      </c>
      <c r="O23" s="9">
        <v>1.0811082999680239</v>
      </c>
      <c r="P23" s="9">
        <v>3.52006253519719E-3</v>
      </c>
      <c r="Q23" s="9">
        <v>3.560164365929814E-3</v>
      </c>
      <c r="R23" s="9">
        <v>0.21622165999360479</v>
      </c>
    </row>
    <row r="24" spans="1:18" x14ac:dyDescent="0.3">
      <c r="A24" s="7" t="s">
        <v>18</v>
      </c>
      <c r="B24" s="7" t="s">
        <v>19</v>
      </c>
      <c r="C24" s="7" t="s">
        <v>20</v>
      </c>
      <c r="D24" s="7" t="s">
        <v>25</v>
      </c>
      <c r="E24" s="7" t="s">
        <v>34</v>
      </c>
      <c r="F24" s="7" t="s">
        <v>53</v>
      </c>
      <c r="G24" s="8">
        <v>1.98230280332675E-5</v>
      </c>
      <c r="H24" s="8">
        <v>1.3312045796942141E-7</v>
      </c>
      <c r="I24" s="8">
        <v>8.338918297017323E-5</v>
      </c>
      <c r="J24" s="9">
        <v>5275.6213886616788</v>
      </c>
      <c r="K24" s="9">
        <v>35.428146202149932</v>
      </c>
      <c r="L24" s="9">
        <v>22192.863598950022</v>
      </c>
      <c r="M24" s="9">
        <v>110.78804916189526</v>
      </c>
      <c r="N24" s="9">
        <v>0.74399107024514866</v>
      </c>
      <c r="O24" s="9">
        <v>466.05013557795047</v>
      </c>
      <c r="P24" s="9">
        <v>1.2186685407808477</v>
      </c>
      <c r="Q24" s="9">
        <v>8.1839017726966345E-3</v>
      </c>
      <c r="R24" s="9">
        <v>5.1265514913574552</v>
      </c>
    </row>
    <row r="25" spans="1:18" x14ac:dyDescent="0.3">
      <c r="A25" s="7" t="s">
        <v>18</v>
      </c>
      <c r="B25" s="7" t="s">
        <v>23</v>
      </c>
      <c r="C25" s="7" t="s">
        <v>20</v>
      </c>
      <c r="D25" s="7" t="s">
        <v>25</v>
      </c>
      <c r="E25" s="7" t="s">
        <v>34</v>
      </c>
      <c r="F25" s="7" t="s">
        <v>53</v>
      </c>
      <c r="G25" s="8">
        <v>8.9145366975357398E-5</v>
      </c>
      <c r="H25" s="8">
        <v>1.2260808935046199E-5</v>
      </c>
      <c r="I25" s="8">
        <v>5.0942257969562564E-4</v>
      </c>
      <c r="J25" s="9">
        <v>23724.791385353721</v>
      </c>
      <c r="K25" s="9">
        <v>3263.042646737455</v>
      </c>
      <c r="L25" s="9">
        <v>135575.68766987501</v>
      </c>
      <c r="M25" s="9">
        <v>498.22061909242819</v>
      </c>
      <c r="N25" s="9">
        <v>68.523895581486556</v>
      </c>
      <c r="O25" s="9">
        <v>2847.0894410673754</v>
      </c>
      <c r="P25" s="9">
        <v>8.4697505245712801</v>
      </c>
      <c r="Q25" s="9">
        <v>1.1649062248852715</v>
      </c>
      <c r="R25" s="9">
        <v>48.400520498145383</v>
      </c>
    </row>
    <row r="26" spans="1:18" x14ac:dyDescent="0.3">
      <c r="A26" s="7" t="s">
        <v>18</v>
      </c>
      <c r="B26" s="7" t="s">
        <v>24</v>
      </c>
      <c r="C26" s="7" t="s">
        <v>20</v>
      </c>
      <c r="D26" s="7" t="s">
        <v>25</v>
      </c>
      <c r="E26" s="7" t="s">
        <v>34</v>
      </c>
      <c r="F26" s="7" t="s">
        <v>53</v>
      </c>
      <c r="G26" s="8">
        <v>1.8311448358106851E-9</v>
      </c>
      <c r="H26" s="8">
        <v>1.087351583540432E-10</v>
      </c>
      <c r="I26" s="8">
        <v>2.4423098556516539E-8</v>
      </c>
      <c r="J26" s="9">
        <v>0.48733356202331252</v>
      </c>
      <c r="K26" s="9">
        <v>2.893834010371164E-2</v>
      </c>
      <c r="L26" s="9">
        <v>6.4998657574370844</v>
      </c>
      <c r="M26" s="9">
        <v>0.48733356202331252</v>
      </c>
      <c r="N26" s="9">
        <v>2.893834010371164E-2</v>
      </c>
      <c r="O26" s="9">
        <v>6.4998657574370844</v>
      </c>
      <c r="P26" s="9">
        <v>9.7466712404662509E-2</v>
      </c>
      <c r="Q26" s="9">
        <v>5.7876680207423281E-3</v>
      </c>
      <c r="R26" s="9">
        <v>1.2999731514874169</v>
      </c>
    </row>
    <row r="27" spans="1:18" x14ac:dyDescent="0.3">
      <c r="A27" s="7" t="s">
        <v>18</v>
      </c>
      <c r="B27" s="7" t="s">
        <v>19</v>
      </c>
      <c r="C27" s="7" t="s">
        <v>20</v>
      </c>
      <c r="D27" s="7" t="s">
        <v>25</v>
      </c>
      <c r="E27" s="7" t="s">
        <v>34</v>
      </c>
      <c r="F27" s="7" t="s">
        <v>36</v>
      </c>
      <c r="G27" s="8">
        <v>1.3760559163119362E-5</v>
      </c>
      <c r="H27" s="8">
        <v>5.2946183851229597E-8</v>
      </c>
      <c r="I27" s="8">
        <v>5.8940841539417898E-5</v>
      </c>
      <c r="J27" s="9">
        <v>3660.1986529164451</v>
      </c>
      <c r="K27" s="9">
        <v>14.083261334956264</v>
      </c>
      <c r="L27" s="9">
        <v>15677.792322752846</v>
      </c>
      <c r="M27" s="9">
        <v>76.864171711245348</v>
      </c>
      <c r="N27" s="9">
        <v>0.29574848803408155</v>
      </c>
      <c r="O27" s="9">
        <v>329.2336387778098</v>
      </c>
      <c r="P27" s="9">
        <v>0.84550588882369881</v>
      </c>
      <c r="Q27" s="9">
        <v>3.2532333683748969E-3</v>
      </c>
      <c r="R27" s="9">
        <v>3.6215700265559074</v>
      </c>
    </row>
    <row r="28" spans="1:18" x14ac:dyDescent="0.3">
      <c r="A28" s="7" t="s">
        <v>18</v>
      </c>
      <c r="B28" s="7" t="s">
        <v>19</v>
      </c>
      <c r="C28" s="7" t="s">
        <v>20</v>
      </c>
      <c r="D28" s="7" t="s">
        <v>25</v>
      </c>
      <c r="E28" s="7" t="s">
        <v>34</v>
      </c>
      <c r="F28" s="7" t="s">
        <v>37</v>
      </c>
      <c r="G28" s="8">
        <v>9.6627668436075362E-6</v>
      </c>
      <c r="H28" s="8">
        <v>3.7534467704757998E-8</v>
      </c>
      <c r="I28" s="8">
        <v>4.1226990925858304E-5</v>
      </c>
      <c r="J28" s="9">
        <v>2570.218678264856</v>
      </c>
      <c r="K28" s="9">
        <v>9.9838681337239876</v>
      </c>
      <c r="L28" s="9">
        <v>10966.049770350903</v>
      </c>
      <c r="M28" s="9">
        <v>53.974592243561979</v>
      </c>
      <c r="N28" s="9">
        <v>0.20966123080820376</v>
      </c>
      <c r="O28" s="9">
        <v>230.28704517736898</v>
      </c>
      <c r="P28" s="9">
        <v>0.59372051467918174</v>
      </c>
      <c r="Q28" s="9">
        <v>2.3062735388902412E-3</v>
      </c>
      <c r="R28" s="9">
        <v>2.5331574969510586</v>
      </c>
    </row>
    <row r="29" spans="1:18" x14ac:dyDescent="0.3">
      <c r="A29" s="7" t="s">
        <v>18</v>
      </c>
      <c r="B29" s="7" t="s">
        <v>19</v>
      </c>
      <c r="C29" s="7" t="s">
        <v>20</v>
      </c>
      <c r="D29" s="7" t="s">
        <v>25</v>
      </c>
      <c r="E29" s="7" t="s">
        <v>34</v>
      </c>
      <c r="F29" s="7" t="s">
        <v>38</v>
      </c>
      <c r="G29" s="8">
        <v>4.6186480733298629E-6</v>
      </c>
      <c r="H29" s="8">
        <v>1.7528115319016633E-8</v>
      </c>
      <c r="I29" s="8">
        <v>1.9552281110477881E-5</v>
      </c>
      <c r="J29" s="9">
        <v>1228.5234383211568</v>
      </c>
      <c r="K29" s="9">
        <v>4.6623384499358718</v>
      </c>
      <c r="L29" s="9">
        <v>5200.7503571382331</v>
      </c>
      <c r="M29" s="9">
        <v>25.798992204744295</v>
      </c>
      <c r="N29" s="9">
        <v>9.7909107448653318E-2</v>
      </c>
      <c r="O29" s="9">
        <v>109.21575749990291</v>
      </c>
      <c r="P29" s="9">
        <v>0.28378891425218722</v>
      </c>
      <c r="Q29" s="9">
        <v>1.0770001819351864E-3</v>
      </c>
      <c r="R29" s="9">
        <v>1.201373332498932</v>
      </c>
    </row>
    <row r="30" spans="1:18" x14ac:dyDescent="0.3">
      <c r="A30" s="7" t="s">
        <v>18</v>
      </c>
      <c r="B30" s="7" t="s">
        <v>23</v>
      </c>
      <c r="C30" s="7" t="s">
        <v>20</v>
      </c>
      <c r="D30" s="7" t="s">
        <v>25</v>
      </c>
      <c r="E30" s="7" t="s">
        <v>34</v>
      </c>
      <c r="F30" s="7" t="s">
        <v>39</v>
      </c>
      <c r="G30" s="8">
        <v>6.6087932334114893E-5</v>
      </c>
      <c r="H30" s="8">
        <v>9.9396415660919419E-6</v>
      </c>
      <c r="I30" s="8">
        <v>3.7946543728161088E-4</v>
      </c>
      <c r="J30" s="9">
        <v>17578.861297415886</v>
      </c>
      <c r="K30" s="9">
        <v>2643.865139447928</v>
      </c>
      <c r="L30" s="9">
        <v>100934.77059341024</v>
      </c>
      <c r="M30" s="9">
        <v>369.1560872457336</v>
      </c>
      <c r="N30" s="9">
        <v>55.521167928406491</v>
      </c>
      <c r="O30" s="9">
        <v>2119.6301824616153</v>
      </c>
      <c r="P30" s="9">
        <v>0</v>
      </c>
      <c r="Q30" s="9">
        <v>0</v>
      </c>
      <c r="R30" s="9">
        <v>0</v>
      </c>
    </row>
    <row r="31" spans="1:18" x14ac:dyDescent="0.3">
      <c r="A31" s="7" t="s">
        <v>18</v>
      </c>
      <c r="B31" s="7" t="s">
        <v>24</v>
      </c>
      <c r="C31" s="7" t="s">
        <v>20</v>
      </c>
      <c r="D31" s="7" t="s">
        <v>25</v>
      </c>
      <c r="E31" s="7" t="s">
        <v>34</v>
      </c>
      <c r="F31" s="7" t="s">
        <v>39</v>
      </c>
      <c r="G31" s="8">
        <v>2.5797118984960914E-8</v>
      </c>
      <c r="H31" s="8">
        <v>3.2937382046071849E-10</v>
      </c>
      <c r="I31" s="8">
        <v>5.3983422766128865E-7</v>
      </c>
      <c r="J31" s="9">
        <v>6.0999236121474913</v>
      </c>
      <c r="K31" s="9">
        <v>9.1482104634300607E-2</v>
      </c>
      <c r="L31" s="9">
        <v>143.88086131769455</v>
      </c>
      <c r="M31" s="9">
        <v>6.0999236121474913</v>
      </c>
      <c r="N31" s="9">
        <v>9.1482104634300607E-2</v>
      </c>
      <c r="O31" s="9">
        <v>143.88086131769455</v>
      </c>
      <c r="P31" s="9">
        <v>1.2199847224294984</v>
      </c>
      <c r="Q31" s="9">
        <v>1.8296420926860121E-2</v>
      </c>
      <c r="R31" s="9">
        <v>28.776172263538911</v>
      </c>
    </row>
    <row r="32" spans="1:18" x14ac:dyDescent="0.3">
      <c r="A32" s="7" t="s">
        <v>18</v>
      </c>
      <c r="B32" s="7" t="s">
        <v>24</v>
      </c>
      <c r="C32" s="7" t="s">
        <v>20</v>
      </c>
      <c r="D32" s="7" t="s">
        <v>25</v>
      </c>
      <c r="E32" s="7" t="s">
        <v>34</v>
      </c>
      <c r="F32" s="7" t="s">
        <v>40</v>
      </c>
      <c r="G32" s="8">
        <v>5.9429947953592038E-8</v>
      </c>
      <c r="H32" s="8">
        <v>7.2590430551223769E-10</v>
      </c>
      <c r="I32" s="8">
        <v>1.2120722336526865E-6</v>
      </c>
      <c r="J32" s="9">
        <v>15.92626887754148</v>
      </c>
      <c r="K32" s="9">
        <v>0.19575242090527065</v>
      </c>
      <c r="L32" s="9">
        <v>321.98124543153261</v>
      </c>
      <c r="M32" s="9">
        <v>15.92626887754148</v>
      </c>
      <c r="N32" s="9">
        <v>0.19575242090527065</v>
      </c>
      <c r="O32" s="9">
        <v>321.98124543153261</v>
      </c>
      <c r="P32" s="9">
        <v>3.1852537755082961</v>
      </c>
      <c r="Q32" s="9">
        <v>3.9150484181054129E-2</v>
      </c>
      <c r="R32" s="9">
        <v>64.396249086306526</v>
      </c>
    </row>
    <row r="33" spans="1:18" x14ac:dyDescent="0.3">
      <c r="A33" s="7" t="s">
        <v>18</v>
      </c>
      <c r="B33" s="7" t="s">
        <v>24</v>
      </c>
      <c r="C33" s="7" t="s">
        <v>20</v>
      </c>
      <c r="D33" s="7" t="s">
        <v>25</v>
      </c>
      <c r="E33" s="7" t="s">
        <v>34</v>
      </c>
      <c r="F33" s="7" t="s">
        <v>41</v>
      </c>
      <c r="G33" s="8">
        <v>3.4333473106227595E-8</v>
      </c>
      <c r="H33" s="8">
        <v>4.0902631052672006E-10</v>
      </c>
      <c r="I33" s="8">
        <v>5.8794422340788599E-7</v>
      </c>
      <c r="J33" s="9">
        <v>9.1324291784716891</v>
      </c>
      <c r="K33" s="9">
        <v>0.10879772638962332</v>
      </c>
      <c r="L33" s="9">
        <v>156.3884598727104</v>
      </c>
      <c r="M33" s="9">
        <v>9.1324291784716891</v>
      </c>
      <c r="N33" s="9">
        <v>0.10879772638962332</v>
      </c>
      <c r="O33" s="9">
        <v>156.3884598727104</v>
      </c>
      <c r="P33" s="9">
        <v>1.8264858356943379</v>
      </c>
      <c r="Q33" s="9">
        <v>2.1759545277924664E-2</v>
      </c>
      <c r="R33" s="9">
        <v>31.27769197454208</v>
      </c>
    </row>
    <row r="34" spans="1:18" x14ac:dyDescent="0.3">
      <c r="A34" s="7" t="s">
        <v>18</v>
      </c>
      <c r="B34" s="7" t="s">
        <v>19</v>
      </c>
      <c r="C34" s="7" t="s">
        <v>20</v>
      </c>
      <c r="D34" s="7" t="s">
        <v>42</v>
      </c>
      <c r="E34" s="7" t="s">
        <v>30</v>
      </c>
      <c r="F34" s="7" t="s">
        <v>43</v>
      </c>
      <c r="G34" s="8">
        <v>7.5758059174935099E-6</v>
      </c>
      <c r="H34" s="8">
        <v>1.5738569123455609E-8</v>
      </c>
      <c r="I34" s="8">
        <v>9.3328898642457876E-5</v>
      </c>
      <c r="J34" s="9">
        <v>2016.194683658053</v>
      </c>
      <c r="K34" s="9">
        <v>4.1885998322399809</v>
      </c>
      <c r="L34" s="9">
        <v>24838.179769109171</v>
      </c>
      <c r="M34" s="9">
        <f t="shared" ref="M34:O35" si="1">J34*0.021</f>
        <v>42.340088356819116</v>
      </c>
      <c r="N34" s="9">
        <f t="shared" si="1"/>
        <v>8.7960596477039604E-2</v>
      </c>
      <c r="O34" s="9">
        <f t="shared" si="1"/>
        <v>521.6017751512926</v>
      </c>
      <c r="P34" s="9">
        <f>M34*0.011</f>
        <v>0.46574097192501024</v>
      </c>
      <c r="Q34" s="9">
        <f>N34*0.011</f>
        <v>9.6756656124743557E-4</v>
      </c>
      <c r="R34" s="9">
        <f>O34*0.011</f>
        <v>5.7376195266642185</v>
      </c>
    </row>
    <row r="35" spans="1:18" x14ac:dyDescent="0.3">
      <c r="A35" s="7" t="s">
        <v>18</v>
      </c>
      <c r="B35" s="7" t="s">
        <v>23</v>
      </c>
      <c r="C35" s="7" t="s">
        <v>20</v>
      </c>
      <c r="D35" s="7" t="s">
        <v>42</v>
      </c>
      <c r="E35" s="7" t="s">
        <v>30</v>
      </c>
      <c r="F35" s="7" t="s">
        <v>43</v>
      </c>
      <c r="G35" s="8">
        <v>4.1629910800669901E-5</v>
      </c>
      <c r="H35" s="8">
        <v>4.2027532010663352E-6</v>
      </c>
      <c r="I35" s="8">
        <v>3.5393156910420878E-4</v>
      </c>
      <c r="J35" s="9">
        <v>11079.21794084708</v>
      </c>
      <c r="K35" s="9">
        <v>1118.50392591899</v>
      </c>
      <c r="L35" s="9">
        <v>94193.9320751177</v>
      </c>
      <c r="M35" s="9">
        <f t="shared" si="1"/>
        <v>232.66357675778869</v>
      </c>
      <c r="N35" s="9">
        <f t="shared" si="1"/>
        <v>23.488582444298792</v>
      </c>
      <c r="O35" s="9">
        <f t="shared" si="1"/>
        <v>1978.0725735774718</v>
      </c>
      <c r="P35" s="9">
        <f>M35*0.017</f>
        <v>3.955280804882408</v>
      </c>
      <c r="Q35" s="9">
        <f>N35*0.017</f>
        <v>0.39930590155307949</v>
      </c>
      <c r="R35" s="9">
        <f>O35*0.017</f>
        <v>33.62723375081702</v>
      </c>
    </row>
    <row r="36" spans="1:18" x14ac:dyDescent="0.3">
      <c r="A36" s="7" t="s">
        <v>18</v>
      </c>
      <c r="B36" s="7" t="s">
        <v>24</v>
      </c>
      <c r="C36" s="7" t="s">
        <v>20</v>
      </c>
      <c r="D36" s="7" t="s">
        <v>42</v>
      </c>
      <c r="E36" s="7" t="s">
        <v>30</v>
      </c>
      <c r="F36" s="7" t="s">
        <v>43</v>
      </c>
      <c r="G36" s="8">
        <v>3.7996965166462248E-8</v>
      </c>
      <c r="H36" s="8">
        <v>6.0665881354007373E-10</v>
      </c>
      <c r="I36" s="8">
        <v>6.1503490559077713E-7</v>
      </c>
      <c r="J36" s="9">
        <v>10.112360321541599</v>
      </c>
      <c r="K36" s="9">
        <v>0.16145375000030099</v>
      </c>
      <c r="L36" s="9">
        <v>163.6829296343071</v>
      </c>
      <c r="M36" s="9">
        <f>J36</f>
        <v>10.112360321541599</v>
      </c>
      <c r="N36" s="9">
        <f>K36</f>
        <v>0.16145375000030099</v>
      </c>
      <c r="O36" s="9">
        <f>L36</f>
        <v>163.6829296343071</v>
      </c>
      <c r="P36" s="9">
        <f>M36*0.2</f>
        <v>2.02247206430832</v>
      </c>
      <c r="Q36" s="9">
        <f>N36*0.2</f>
        <v>3.2290750000060202E-2</v>
      </c>
      <c r="R36" s="9">
        <f>O36*0.2</f>
        <v>32.736585926861423</v>
      </c>
    </row>
    <row r="37" spans="1:18" x14ac:dyDescent="0.3">
      <c r="A37" s="7" t="s">
        <v>18</v>
      </c>
      <c r="B37" s="7" t="s">
        <v>19</v>
      </c>
      <c r="C37" s="7" t="s">
        <v>20</v>
      </c>
      <c r="D37" s="7" t="s">
        <v>42</v>
      </c>
      <c r="E37" s="7" t="s">
        <v>26</v>
      </c>
      <c r="F37" s="7" t="s">
        <v>44</v>
      </c>
      <c r="G37" s="8">
        <v>1.1012369701267351E-5</v>
      </c>
      <c r="H37" s="8">
        <v>5.5869718125058903E-10</v>
      </c>
      <c r="I37" s="8">
        <v>6.4897863172892319E-5</v>
      </c>
      <c r="J37" s="9">
        <v>2930.788022816489</v>
      </c>
      <c r="K37" s="9">
        <v>0.14868943302930679</v>
      </c>
      <c r="L37" s="9">
        <v>17271.657713380871</v>
      </c>
      <c r="M37" s="9">
        <v>61.546548479146274</v>
      </c>
      <c r="N37" s="9">
        <v>3.1224780936154428E-3</v>
      </c>
      <c r="O37" s="9">
        <v>362.70481198099833</v>
      </c>
      <c r="P37" s="9">
        <v>0.96528387518087455</v>
      </c>
      <c r="Q37" s="9">
        <v>0.15653333751951243</v>
      </c>
      <c r="R37" s="9">
        <v>2.742210053446331</v>
      </c>
    </row>
    <row r="38" spans="1:18" x14ac:dyDescent="0.3">
      <c r="A38" s="7" t="s">
        <v>18</v>
      </c>
      <c r="B38" s="7" t="s">
        <v>23</v>
      </c>
      <c r="C38" s="7" t="s">
        <v>20</v>
      </c>
      <c r="D38" s="7" t="s">
        <v>42</v>
      </c>
      <c r="E38" s="7" t="s">
        <v>26</v>
      </c>
      <c r="F38" s="7" t="s">
        <v>44</v>
      </c>
      <c r="G38" s="8">
        <v>7.0480287296431006E-5</v>
      </c>
      <c r="H38" s="8">
        <v>4.3180863518925241E-6</v>
      </c>
      <c r="I38" s="8">
        <v>3.377121555284014E-4</v>
      </c>
      <c r="J38" s="9">
        <v>18757.341739922958</v>
      </c>
      <c r="K38" s="9">
        <v>1149.198229347269</v>
      </c>
      <c r="L38" s="9">
        <v>89877.36222370663</v>
      </c>
      <c r="M38" s="9">
        <f>J38*0.021</f>
        <v>393.90417653838216</v>
      </c>
      <c r="N38" s="9">
        <f>K38*0.021</f>
        <v>24.13316281629265</v>
      </c>
      <c r="O38" s="9">
        <f>L38*0.021</f>
        <v>1887.4246066978394</v>
      </c>
      <c r="P38" s="9">
        <f>M38*0.017</f>
        <v>6.6963710011524968</v>
      </c>
      <c r="Q38" s="9">
        <f>N38*0.017</f>
        <v>0.41026376787697511</v>
      </c>
      <c r="R38" s="9">
        <f>O38*0.017</f>
        <v>32.08621831386327</v>
      </c>
    </row>
    <row r="39" spans="1:18" x14ac:dyDescent="0.3">
      <c r="A39" s="7" t="s">
        <v>18</v>
      </c>
      <c r="B39" s="7" t="s">
        <v>24</v>
      </c>
      <c r="C39" s="7" t="s">
        <v>20</v>
      </c>
      <c r="D39" s="7" t="s">
        <v>42</v>
      </c>
      <c r="E39" s="7" t="s">
        <v>26</v>
      </c>
      <c r="F39" s="7" t="s">
        <v>44</v>
      </c>
      <c r="G39" s="8">
        <v>5.2062201408697752E-8</v>
      </c>
      <c r="H39" s="8">
        <v>1.661310909520403E-9</v>
      </c>
      <c r="I39" s="8">
        <v>5.7645734561306219E-7</v>
      </c>
      <c r="J39" s="9">
        <v>13.85562603410518</v>
      </c>
      <c r="K39" s="9">
        <v>0.44213464021612181</v>
      </c>
      <c r="L39" s="9">
        <v>153.41605213207791</v>
      </c>
      <c r="M39" s="9">
        <v>13.85562603410518</v>
      </c>
      <c r="N39" s="9">
        <v>0.44213464021612181</v>
      </c>
      <c r="O39" s="9">
        <v>153.41605213207791</v>
      </c>
      <c r="P39" s="9">
        <v>4.1166514823466924</v>
      </c>
      <c r="Q39" s="9">
        <v>6.0436748300382537E-2</v>
      </c>
      <c r="R39" s="9">
        <v>39.811920454229067</v>
      </c>
    </row>
    <row r="40" spans="1:18" x14ac:dyDescent="0.3">
      <c r="A40" s="7" t="s">
        <v>18</v>
      </c>
      <c r="B40" s="7" t="s">
        <v>19</v>
      </c>
      <c r="C40" s="7" t="s">
        <v>20</v>
      </c>
      <c r="D40" s="7" t="s">
        <v>42</v>
      </c>
      <c r="E40" s="7" t="s">
        <v>30</v>
      </c>
      <c r="F40" s="7" t="s">
        <v>44</v>
      </c>
      <c r="G40" s="8">
        <v>1.51793725262738E-5</v>
      </c>
      <c r="H40" s="8">
        <v>4.4872973213848683E-8</v>
      </c>
      <c r="I40" s="8">
        <v>7.2469193221725214E-5</v>
      </c>
      <c r="J40" s="9">
        <v>4039.7774866524041</v>
      </c>
      <c r="K40" s="9">
        <v>11.94231359924084</v>
      </c>
      <c r="L40" s="9">
        <v>19286.661207257061</v>
      </c>
      <c r="M40" s="9">
        <v>84.835327219700488</v>
      </c>
      <c r="N40" s="9">
        <v>0.25078858558405764</v>
      </c>
      <c r="O40" s="9">
        <v>405.01988535239832</v>
      </c>
      <c r="P40" s="9">
        <v>0.93318859941670529</v>
      </c>
      <c r="Q40" s="9">
        <v>2.7586744414246338E-3</v>
      </c>
      <c r="R40" s="9">
        <v>4.4552187388763809</v>
      </c>
    </row>
    <row r="41" spans="1:18" x14ac:dyDescent="0.3">
      <c r="A41" s="7" t="s">
        <v>18</v>
      </c>
      <c r="B41" s="7" t="s">
        <v>23</v>
      </c>
      <c r="C41" s="7" t="s">
        <v>20</v>
      </c>
      <c r="D41" s="7" t="s">
        <v>42</v>
      </c>
      <c r="E41" s="7" t="s">
        <v>30</v>
      </c>
      <c r="F41" s="7" t="s">
        <v>44</v>
      </c>
      <c r="G41" s="8">
        <v>6.4188645499473361E-5</v>
      </c>
      <c r="H41" s="8">
        <v>9.4505337884847482E-6</v>
      </c>
      <c r="I41" s="8">
        <v>3.7442609253184061E-4</v>
      </c>
      <c r="J41" s="9">
        <v>17082.909358647841</v>
      </c>
      <c r="K41" s="9">
        <v>2515.1272603321768</v>
      </c>
      <c r="L41" s="9">
        <v>99648.262562053933</v>
      </c>
      <c r="M41" s="9">
        <v>358.74109653160468</v>
      </c>
      <c r="N41" s="9">
        <v>52.817672466975715</v>
      </c>
      <c r="O41" s="9">
        <v>2092.6135138031327</v>
      </c>
      <c r="P41" s="9">
        <v>6.0985986410372801</v>
      </c>
      <c r="Q41" s="9">
        <v>0.89790043193858726</v>
      </c>
      <c r="R41" s="9">
        <v>35.574429734653258</v>
      </c>
    </row>
    <row r="42" spans="1:18" x14ac:dyDescent="0.3">
      <c r="A42" s="7" t="s">
        <v>18</v>
      </c>
      <c r="B42" s="7" t="s">
        <v>24</v>
      </c>
      <c r="C42" s="7" t="s">
        <v>20</v>
      </c>
      <c r="D42" s="7" t="s">
        <v>42</v>
      </c>
      <c r="E42" s="7" t="s">
        <v>30</v>
      </c>
      <c r="F42" s="7" t="s">
        <v>44</v>
      </c>
      <c r="G42" s="8">
        <v>6.3662947048082102E-8</v>
      </c>
      <c r="H42" s="8">
        <v>1.072323048739293E-9</v>
      </c>
      <c r="I42" s="8">
        <v>6.3637945079570905E-7</v>
      </c>
      <c r="J42" s="9">
        <v>16.943002075588382</v>
      </c>
      <c r="K42" s="9">
        <v>0.28538376689928041</v>
      </c>
      <c r="L42" s="9">
        <v>169.3634815169668</v>
      </c>
      <c r="M42" s="9">
        <v>16.943002075588382</v>
      </c>
      <c r="N42" s="9">
        <v>0.28538376689928041</v>
      </c>
      <c r="O42" s="9">
        <v>169.3634815169668</v>
      </c>
      <c r="P42" s="9">
        <v>3.3886004151176765</v>
      </c>
      <c r="Q42" s="9">
        <v>5.7076753379856085E-2</v>
      </c>
      <c r="R42" s="9">
        <v>33.872696303393361</v>
      </c>
    </row>
    <row r="43" spans="1:18" x14ac:dyDescent="0.3">
      <c r="A43" s="7" t="s">
        <v>18</v>
      </c>
      <c r="B43" s="7" t="s">
        <v>19</v>
      </c>
      <c r="C43" s="7" t="s">
        <v>20</v>
      </c>
      <c r="D43" s="7" t="s">
        <v>42</v>
      </c>
      <c r="E43" s="7" t="s">
        <v>30</v>
      </c>
      <c r="F43" s="7" t="s">
        <v>45</v>
      </c>
      <c r="G43" s="8">
        <v>1.5599277912693751E-5</v>
      </c>
      <c r="H43" s="8">
        <v>3.8403706429809263E-8</v>
      </c>
      <c r="I43" s="8">
        <v>7.2600088850361682E-5</v>
      </c>
      <c r="J43" s="9">
        <v>4151.5294265726643</v>
      </c>
      <c r="K43" s="9">
        <v>10.22060881440372</v>
      </c>
      <c r="L43" s="9">
        <v>19321.497246279861</v>
      </c>
      <c r="M43" s="9">
        <v>87.182117958025955</v>
      </c>
      <c r="N43" s="9">
        <v>0.21463278510247813</v>
      </c>
      <c r="O43" s="9">
        <v>405.7514421718771</v>
      </c>
      <c r="P43" s="9">
        <v>0.9590032975382855</v>
      </c>
      <c r="Q43" s="9">
        <v>2.3609606361272594E-3</v>
      </c>
      <c r="R43" s="9">
        <v>4.4632658638906477</v>
      </c>
    </row>
    <row r="44" spans="1:18" x14ac:dyDescent="0.3">
      <c r="A44" s="7" t="s">
        <v>18</v>
      </c>
      <c r="B44" s="7" t="s">
        <v>23</v>
      </c>
      <c r="C44" s="7" t="s">
        <v>20</v>
      </c>
      <c r="D44" s="7" t="s">
        <v>42</v>
      </c>
      <c r="E44" s="7" t="s">
        <v>30</v>
      </c>
      <c r="F44" s="7" t="s">
        <v>45</v>
      </c>
      <c r="G44" s="8">
        <v>6.6710197411044749E-5</v>
      </c>
      <c r="H44" s="8">
        <v>7.9759603134669497E-6</v>
      </c>
      <c r="I44" s="8">
        <v>3.6757640208673971E-4</v>
      </c>
      <c r="J44" s="9">
        <v>17753.9850981858</v>
      </c>
      <c r="K44" s="9">
        <v>2122.6901739848399</v>
      </c>
      <c r="L44" s="9">
        <v>97825.313345756542</v>
      </c>
      <c r="M44" s="9">
        <v>372.8336870619018</v>
      </c>
      <c r="N44" s="9">
        <v>44.576493653681638</v>
      </c>
      <c r="O44" s="9">
        <v>2054.3315802608877</v>
      </c>
      <c r="P44" s="9">
        <v>6.338172680052331</v>
      </c>
      <c r="Q44" s="9">
        <v>0.75780039211258787</v>
      </c>
      <c r="R44" s="9">
        <v>34.923636864435096</v>
      </c>
    </row>
    <row r="45" spans="1:18" x14ac:dyDescent="0.3">
      <c r="A45" s="7" t="s">
        <v>18</v>
      </c>
      <c r="B45" s="7" t="s">
        <v>24</v>
      </c>
      <c r="C45" s="7" t="s">
        <v>20</v>
      </c>
      <c r="D45" s="7" t="s">
        <v>42</v>
      </c>
      <c r="E45" s="7" t="s">
        <v>30</v>
      </c>
      <c r="F45" s="7" t="s">
        <v>45</v>
      </c>
      <c r="G45" s="8">
        <v>6.3728773412326703E-8</v>
      </c>
      <c r="H45" s="8">
        <v>1.066612111633629E-9</v>
      </c>
      <c r="I45" s="8">
        <v>8.6167233926006333E-7</v>
      </c>
      <c r="J45" s="9">
        <v>17</v>
      </c>
      <c r="K45" s="9">
        <v>0.28386388094172738</v>
      </c>
      <c r="L45" s="9">
        <v>229.3220296813162</v>
      </c>
      <c r="M45" s="9">
        <v>17</v>
      </c>
      <c r="N45" s="9">
        <v>0.28386388094172738</v>
      </c>
      <c r="O45" s="9">
        <v>229.3220296813162</v>
      </c>
      <c r="P45" s="9">
        <v>3.4000000000000004</v>
      </c>
      <c r="Q45" s="9">
        <v>5.6772776188345475E-2</v>
      </c>
      <c r="R45" s="9">
        <v>45.864405936263239</v>
      </c>
    </row>
    <row r="46" spans="1:18" x14ac:dyDescent="0.3">
      <c r="A46" s="7" t="s">
        <v>18</v>
      </c>
      <c r="B46" s="7" t="s">
        <v>19</v>
      </c>
      <c r="C46" s="7" t="s">
        <v>20</v>
      </c>
      <c r="D46" s="7" t="s">
        <v>42</v>
      </c>
      <c r="E46" s="7" t="s">
        <v>30</v>
      </c>
      <c r="F46" s="7" t="s">
        <v>46</v>
      </c>
      <c r="G46" s="8">
        <v>8.4446805815732342E-6</v>
      </c>
      <c r="H46" s="8">
        <v>1.3324725228409931E-9</v>
      </c>
      <c r="I46" s="8">
        <v>5.0449463923292297E-5</v>
      </c>
      <c r="J46" s="9">
        <v>2247.433511257575</v>
      </c>
      <c r="K46" s="9">
        <v>0.35461890733881052</v>
      </c>
      <c r="L46" s="9">
        <v>13426.41853068932</v>
      </c>
      <c r="M46" s="9">
        <v>47.196103736409079</v>
      </c>
      <c r="N46" s="9">
        <v>7.446997054115021E-3</v>
      </c>
      <c r="O46" s="9">
        <v>281.95478914447574</v>
      </c>
      <c r="P46" s="9">
        <v>0.51915714110049982</v>
      </c>
      <c r="Q46" s="9">
        <v>8.1916967595265229E-5</v>
      </c>
      <c r="R46" s="9">
        <v>3.101502680589233</v>
      </c>
    </row>
    <row r="47" spans="1:18" x14ac:dyDescent="0.3">
      <c r="A47" s="7" t="s">
        <v>18</v>
      </c>
      <c r="B47" s="7" t="s">
        <v>23</v>
      </c>
      <c r="C47" s="7" t="s">
        <v>20</v>
      </c>
      <c r="D47" s="7" t="s">
        <v>42</v>
      </c>
      <c r="E47" s="7" t="s">
        <v>30</v>
      </c>
      <c r="F47" s="7" t="s">
        <v>46</v>
      </c>
      <c r="G47" s="8">
        <v>5.3896366916211851E-5</v>
      </c>
      <c r="H47" s="8">
        <v>1.3427188983786491E-5</v>
      </c>
      <c r="I47" s="8">
        <v>4.186109871435025E-4</v>
      </c>
      <c r="J47" s="9">
        <v>14343.76350561296</v>
      </c>
      <c r="K47" s="9">
        <v>3573.4583673890002</v>
      </c>
      <c r="L47" s="9">
        <v>111407.4536744232</v>
      </c>
      <c r="M47" s="9">
        <v>301.21903361787219</v>
      </c>
      <c r="N47" s="9">
        <v>75.042625715169009</v>
      </c>
      <c r="O47" s="9">
        <v>2339.5565271628875</v>
      </c>
      <c r="P47" s="9">
        <v>5.1207235715038273</v>
      </c>
      <c r="Q47" s="9">
        <v>1.2757246371578732</v>
      </c>
      <c r="R47" s="9">
        <v>39.772460961769092</v>
      </c>
    </row>
    <row r="48" spans="1:18" x14ac:dyDescent="0.3">
      <c r="A48" s="7" t="s">
        <v>18</v>
      </c>
      <c r="B48" s="7" t="s">
        <v>24</v>
      </c>
      <c r="C48" s="7" t="s">
        <v>20</v>
      </c>
      <c r="D48" s="7" t="s">
        <v>42</v>
      </c>
      <c r="E48" s="7" t="s">
        <v>30</v>
      </c>
      <c r="F48" s="7" t="s">
        <v>46</v>
      </c>
      <c r="G48" s="8">
        <v>4.2354789503484047E-8</v>
      </c>
      <c r="H48" s="8">
        <v>1.8306126735041851E-9</v>
      </c>
      <c r="I48" s="8">
        <v>9.4787163852974403E-7</v>
      </c>
      <c r="J48" s="9">
        <v>11.27213425929923</v>
      </c>
      <c r="K48" s="9">
        <v>0.48719193447570958</v>
      </c>
      <c r="L48" s="9">
        <v>252.26276639175191</v>
      </c>
      <c r="M48" s="9">
        <v>11.27213425929923</v>
      </c>
      <c r="N48" s="9">
        <v>0.48719193447570958</v>
      </c>
      <c r="O48" s="9">
        <v>252.26276639175191</v>
      </c>
      <c r="P48" s="9">
        <v>2.2544268518598463</v>
      </c>
      <c r="Q48" s="9">
        <v>9.7438386895141921E-2</v>
      </c>
      <c r="R48" s="9">
        <v>50.452553278350386</v>
      </c>
    </row>
    <row r="49" spans="1:18" x14ac:dyDescent="0.3">
      <c r="A49" s="7" t="s">
        <v>18</v>
      </c>
      <c r="B49" s="7" t="s">
        <v>19</v>
      </c>
      <c r="C49" s="7" t="s">
        <v>20</v>
      </c>
      <c r="D49" s="7" t="s">
        <v>42</v>
      </c>
      <c r="E49" s="7" t="s">
        <v>30</v>
      </c>
      <c r="F49" s="7" t="s">
        <v>63</v>
      </c>
      <c r="G49" s="8">
        <v>1.1475997786451851E-6</v>
      </c>
      <c r="H49" s="8">
        <v>1.643262153190531E-9</v>
      </c>
      <c r="I49" s="8">
        <v>5.8696698588320928E-5</v>
      </c>
      <c r="J49" s="9">
        <v>305.41761468951501</v>
      </c>
      <c r="K49" s="9">
        <v>0.43733121640151512</v>
      </c>
      <c r="L49" s="9">
        <v>15621.304575501381</v>
      </c>
      <c r="M49" s="9">
        <f t="shared" ref="M49:O50" si="2">J49*0.021</f>
        <v>6.4137699084798152</v>
      </c>
      <c r="N49" s="9">
        <f t="shared" si="2"/>
        <v>9.1839555444318179E-3</v>
      </c>
      <c r="O49" s="9">
        <f t="shared" si="2"/>
        <v>328.04739608552904</v>
      </c>
      <c r="P49" s="9">
        <f>M49*0.011</f>
        <v>7.0551468993277966E-2</v>
      </c>
      <c r="Q49" s="9">
        <f>N49*0.011</f>
        <v>1.0102351098875E-4</v>
      </c>
      <c r="R49" s="9">
        <f>O49*0.011</f>
        <v>3.6085213569408192</v>
      </c>
    </row>
    <row r="50" spans="1:18" x14ac:dyDescent="0.3">
      <c r="A50" s="7" t="s">
        <v>18</v>
      </c>
      <c r="B50" s="7" t="s">
        <v>23</v>
      </c>
      <c r="C50" s="7" t="s">
        <v>20</v>
      </c>
      <c r="D50" s="7" t="s">
        <v>42</v>
      </c>
      <c r="E50" s="7" t="s">
        <v>30</v>
      </c>
      <c r="F50" s="7" t="s">
        <v>63</v>
      </c>
      <c r="G50" s="8">
        <v>6.1026700095876347E-5</v>
      </c>
      <c r="H50" s="8">
        <v>1.025684828319836E-5</v>
      </c>
      <c r="I50" s="8">
        <v>3.5542354694142168E-4</v>
      </c>
      <c r="J50" s="9">
        <v>16241.401856716149</v>
      </c>
      <c r="K50" s="9">
        <v>2729.7165746972778</v>
      </c>
      <c r="L50" s="9">
        <v>94591.001088802208</v>
      </c>
      <c r="M50" s="9">
        <f t="shared" si="2"/>
        <v>341.06943899103914</v>
      </c>
      <c r="N50" s="9">
        <f t="shared" si="2"/>
        <v>57.324048068642838</v>
      </c>
      <c r="O50" s="9">
        <f t="shared" si="2"/>
        <v>1986.4110228648465</v>
      </c>
      <c r="P50" s="9">
        <f>M50*0.017</f>
        <v>5.7981804628476654</v>
      </c>
      <c r="Q50" s="9">
        <f>N50*0.017</f>
        <v>0.97450881716692828</v>
      </c>
      <c r="R50" s="9">
        <f>O50*0.017</f>
        <v>33.768987388702392</v>
      </c>
    </row>
    <row r="51" spans="1:18" x14ac:dyDescent="0.3">
      <c r="A51" s="7" t="s">
        <v>18</v>
      </c>
      <c r="B51" s="7" t="s">
        <v>24</v>
      </c>
      <c r="C51" s="7" t="s">
        <v>20</v>
      </c>
      <c r="D51" s="7" t="s">
        <v>42</v>
      </c>
      <c r="E51" s="7" t="s">
        <v>30</v>
      </c>
      <c r="F51" s="7" t="s">
        <v>63</v>
      </c>
      <c r="G51" s="8">
        <v>5.1681804659537899E-8</v>
      </c>
      <c r="H51" s="8">
        <v>1.856001408909275E-9</v>
      </c>
      <c r="I51" s="8">
        <v>7.4020762697689903E-7</v>
      </c>
      <c r="J51" s="9">
        <v>13.754388764870781</v>
      </c>
      <c r="K51" s="9">
        <v>0.49394879096147892</v>
      </c>
      <c r="L51" s="9">
        <v>196.99589701312399</v>
      </c>
      <c r="M51" s="9">
        <f>J51</f>
        <v>13.754388764870781</v>
      </c>
      <c r="N51" s="9">
        <f>K51</f>
        <v>0.49394879096147892</v>
      </c>
      <c r="O51" s="9">
        <f>L51</f>
        <v>196.99589701312399</v>
      </c>
      <c r="P51" s="9">
        <f>M51*0.2</f>
        <v>2.7508777529741564</v>
      </c>
      <c r="Q51" s="9">
        <f>N51*0.2</f>
        <v>9.8789758192295796E-2</v>
      </c>
      <c r="R51" s="9">
        <f>O51*0.2</f>
        <v>39.399179402624803</v>
      </c>
    </row>
    <row r="52" spans="1:18" x14ac:dyDescent="0.3">
      <c r="A52" s="7" t="s">
        <v>18</v>
      </c>
      <c r="B52" s="7" t="s">
        <v>23</v>
      </c>
      <c r="C52" s="7" t="s">
        <v>20</v>
      </c>
      <c r="D52" s="7" t="s">
        <v>42</v>
      </c>
      <c r="E52" s="7" t="s">
        <v>30</v>
      </c>
      <c r="F52" s="7" t="s">
        <v>64</v>
      </c>
      <c r="G52" s="8">
        <v>4.7430284038947803E-5</v>
      </c>
      <c r="H52" s="8">
        <v>1.034380790055343E-5</v>
      </c>
      <c r="I52" s="8">
        <v>2.715472885574155E-4</v>
      </c>
      <c r="J52" s="9">
        <v>12622.90607298941</v>
      </c>
      <c r="K52" s="9">
        <v>2752.8596594216879</v>
      </c>
      <c r="L52" s="9">
        <v>72268.509187516334</v>
      </c>
      <c r="M52" s="9">
        <f>J52*0.021</f>
        <v>265.08102753277763</v>
      </c>
      <c r="N52" s="9">
        <f>K52*0.021</f>
        <v>57.810052847855452</v>
      </c>
      <c r="O52" s="9">
        <f>L52*0.021</f>
        <v>1517.6386929378432</v>
      </c>
      <c r="P52" s="9">
        <f>M52*0.017</f>
        <v>4.5063774680572202</v>
      </c>
      <c r="Q52" s="9">
        <f>N52*0.017</f>
        <v>0.98277089841354281</v>
      </c>
      <c r="R52" s="9">
        <f>O52*0.017</f>
        <v>25.799857779943338</v>
      </c>
    </row>
    <row r="53" spans="1:18" x14ac:dyDescent="0.3">
      <c r="A53" s="7" t="s">
        <v>18</v>
      </c>
      <c r="B53" s="7" t="s">
        <v>24</v>
      </c>
      <c r="C53" s="7" t="s">
        <v>20</v>
      </c>
      <c r="D53" s="7" t="s">
        <v>42</v>
      </c>
      <c r="E53" s="7" t="s">
        <v>30</v>
      </c>
      <c r="F53" s="7" t="s">
        <v>65</v>
      </c>
      <c r="G53" s="8">
        <v>1.9665434416896749E-8</v>
      </c>
      <c r="H53" s="8">
        <v>7.798176326665448E-10</v>
      </c>
      <c r="I53" s="8">
        <v>2.7326600362444192E-7</v>
      </c>
      <c r="J53" s="9">
        <v>5.2336800539752337</v>
      </c>
      <c r="K53" s="9">
        <v>0.2075375454873436</v>
      </c>
      <c r="L53" s="9">
        <v>72.725921140594465</v>
      </c>
      <c r="M53" s="9">
        <v>5.2336800539752337</v>
      </c>
      <c r="N53" s="9">
        <v>0.2075375454873436</v>
      </c>
      <c r="O53" s="9">
        <v>72.725921140594465</v>
      </c>
      <c r="P53" s="9">
        <v>1.0467360107950467</v>
      </c>
      <c r="Q53" s="9">
        <v>4.1507509097468726E-2</v>
      </c>
      <c r="R53" s="9">
        <v>14.545184228118893</v>
      </c>
    </row>
    <row r="54" spans="1:18" x14ac:dyDescent="0.3">
      <c r="A54" s="7" t="s">
        <v>18</v>
      </c>
      <c r="B54" s="7" t="s">
        <v>19</v>
      </c>
      <c r="C54" s="7" t="s">
        <v>20</v>
      </c>
      <c r="D54" s="7" t="s">
        <v>25</v>
      </c>
      <c r="E54" s="7" t="s">
        <v>34</v>
      </c>
      <c r="F54" s="7" t="s">
        <v>52</v>
      </c>
      <c r="G54" s="8">
        <v>2.1634316720181299E-6</v>
      </c>
      <c r="H54" s="8">
        <v>1.2623461241279241E-8</v>
      </c>
      <c r="I54" s="8">
        <v>2.954390041924924E-5</v>
      </c>
      <c r="J54" s="9">
        <v>575.76705146421841</v>
      </c>
      <c r="K54" s="9">
        <v>3.35955748090909</v>
      </c>
      <c r="L54" s="9">
        <v>7862.6954819773164</v>
      </c>
      <c r="M54" s="9">
        <v>12.091108080748587</v>
      </c>
      <c r="N54" s="9">
        <v>7.0550707099090892E-2</v>
      </c>
      <c r="O54" s="9">
        <v>165.11660512152366</v>
      </c>
      <c r="P54" s="9">
        <v>0.13300218888823445</v>
      </c>
      <c r="Q54" s="9">
        <v>7.7605777808999979E-4</v>
      </c>
      <c r="R54" s="9">
        <v>1.8162826563367602</v>
      </c>
    </row>
    <row r="55" spans="1:18" x14ac:dyDescent="0.3">
      <c r="A55" s="7" t="s">
        <v>18</v>
      </c>
      <c r="B55" s="7" t="s">
        <v>23</v>
      </c>
      <c r="C55" s="7" t="s">
        <v>20</v>
      </c>
      <c r="D55" s="7" t="s">
        <v>25</v>
      </c>
      <c r="E55" s="7" t="s">
        <v>34</v>
      </c>
      <c r="F55" s="7" t="s">
        <v>52</v>
      </c>
      <c r="G55" s="8">
        <v>5.8559422707131301E-5</v>
      </c>
      <c r="H55" s="8">
        <v>7.9397636292072595E-6</v>
      </c>
      <c r="I55" s="8">
        <v>3.328750219211679E-4</v>
      </c>
      <c r="J55" s="9">
        <v>15584.7705215851</v>
      </c>
      <c r="K55" s="9">
        <v>2113.0569332227028</v>
      </c>
      <c r="L55" s="9">
        <v>88590.026834011936</v>
      </c>
      <c r="M55" s="9">
        <v>327.28018095328713</v>
      </c>
      <c r="N55" s="9">
        <v>44.37419559767676</v>
      </c>
      <c r="O55" s="9">
        <v>1860.3905635142507</v>
      </c>
      <c r="P55" s="9">
        <v>5.5637630762058814</v>
      </c>
      <c r="Q55" s="9">
        <v>0.75436132516050503</v>
      </c>
      <c r="R55" s="9">
        <v>31.626639579742264</v>
      </c>
    </row>
    <row r="56" spans="1:18" x14ac:dyDescent="0.3">
      <c r="A56" s="7" t="s">
        <v>18</v>
      </c>
      <c r="B56" s="7" t="s">
        <v>24</v>
      </c>
      <c r="C56" s="7" t="s">
        <v>20</v>
      </c>
      <c r="D56" s="7" t="s">
        <v>25</v>
      </c>
      <c r="E56" s="7" t="s">
        <v>34</v>
      </c>
      <c r="F56" s="7" t="s">
        <v>52</v>
      </c>
      <c r="G56" s="8">
        <v>2.77819424830832E-8</v>
      </c>
      <c r="H56" s="8">
        <v>1.3278144314406879E-9</v>
      </c>
      <c r="I56" s="8">
        <v>3.682609276395326E-7</v>
      </c>
      <c r="J56" s="9">
        <v>7.393775044677831</v>
      </c>
      <c r="K56" s="9">
        <v>0.3533792215258989</v>
      </c>
      <c r="L56" s="9">
        <v>98.007490238274642</v>
      </c>
      <c r="M56" s="9">
        <v>7.393775044677831</v>
      </c>
      <c r="N56" s="9">
        <v>0.3533792215258989</v>
      </c>
      <c r="O56" s="9">
        <v>98.007490238274642</v>
      </c>
      <c r="P56" s="9">
        <v>1.4787550089355663</v>
      </c>
      <c r="Q56" s="9">
        <v>7.0675844305179786E-2</v>
      </c>
      <c r="R56" s="9">
        <v>19.601498047654928</v>
      </c>
    </row>
    <row r="57" spans="1:18" x14ac:dyDescent="0.3">
      <c r="A57" s="7" t="s">
        <v>48</v>
      </c>
      <c r="B57" s="7" t="s">
        <v>19</v>
      </c>
      <c r="C57" s="7" t="s">
        <v>20</v>
      </c>
      <c r="E57" s="7" t="s">
        <v>21</v>
      </c>
      <c r="F57" s="7" t="s">
        <v>22</v>
      </c>
      <c r="G57" s="8">
        <v>8.4041006011454246E-7</v>
      </c>
      <c r="H57" s="8">
        <v>6.7194833313336062E-10</v>
      </c>
      <c r="I57" s="8">
        <v>7.0759846414878241E-5</v>
      </c>
      <c r="J57" s="9">
        <v>147.43750697820681</v>
      </c>
      <c r="K57" s="9">
        <v>0.1178833902129177</v>
      </c>
      <c r="L57" s="9">
        <v>12413.76780776345</v>
      </c>
      <c r="M57" s="9">
        <f t="shared" ref="M57:O58" si="3">J57*0.021</f>
        <v>3.0961876465423432</v>
      </c>
      <c r="N57" s="9">
        <f t="shared" si="3"/>
        <v>2.4755511944712719E-3</v>
      </c>
      <c r="O57" s="9">
        <f t="shared" si="3"/>
        <v>260.68912396303244</v>
      </c>
      <c r="P57" s="9">
        <f>M57*0.011</f>
        <v>3.4058064111965776E-2</v>
      </c>
      <c r="Q57" s="9">
        <f>N57*0.011</f>
        <v>2.7231063139183989E-5</v>
      </c>
      <c r="R57" s="9">
        <f>O57*0.011</f>
        <v>2.8675803635933566</v>
      </c>
    </row>
    <row r="58" spans="1:18" x14ac:dyDescent="0.3">
      <c r="A58" s="7" t="s">
        <v>48</v>
      </c>
      <c r="B58" s="7" t="s">
        <v>23</v>
      </c>
      <c r="C58" s="7" t="s">
        <v>20</v>
      </c>
      <c r="E58" s="7" t="s">
        <v>21</v>
      </c>
      <c r="F58" s="7" t="s">
        <v>22</v>
      </c>
      <c r="G58" s="8">
        <v>1.4489808582154949E-4</v>
      </c>
      <c r="H58" s="8">
        <v>1.286879828163149E-5</v>
      </c>
      <c r="I58" s="8">
        <v>7.1275001124621908E-4</v>
      </c>
      <c r="J58" s="9">
        <v>25420.2246657207</v>
      </c>
      <c r="K58" s="9">
        <v>2257.640200297677</v>
      </c>
      <c r="L58" s="9">
        <v>125041.44077298271</v>
      </c>
      <c r="M58" s="9">
        <f t="shared" si="3"/>
        <v>533.82471798013478</v>
      </c>
      <c r="N58" s="9">
        <f t="shared" si="3"/>
        <v>47.410444206251221</v>
      </c>
      <c r="O58" s="9">
        <f t="shared" si="3"/>
        <v>2625.8702562326371</v>
      </c>
      <c r="P58" s="9">
        <f>M58*0.017</f>
        <v>9.0750202056622911</v>
      </c>
      <c r="Q58" s="9">
        <f>N58*0.017</f>
        <v>0.80597755150627082</v>
      </c>
      <c r="R58" s="9">
        <f>O58*0.017</f>
        <v>44.639794355954834</v>
      </c>
    </row>
    <row r="59" spans="1:18" x14ac:dyDescent="0.3">
      <c r="A59" s="7" t="s">
        <v>48</v>
      </c>
      <c r="B59" s="7" t="s">
        <v>24</v>
      </c>
      <c r="C59" s="7" t="s">
        <v>20</v>
      </c>
      <c r="E59" s="7" t="s">
        <v>21</v>
      </c>
      <c r="F59" s="7" t="s">
        <v>22</v>
      </c>
      <c r="G59" s="8">
        <v>8.0109264942704297E-8</v>
      </c>
      <c r="H59" s="8">
        <v>1.247880379939458E-10</v>
      </c>
      <c r="I59" s="8">
        <v>9.7295259110678768E-7</v>
      </c>
      <c r="J59" s="9">
        <v>14.05398491707632</v>
      </c>
      <c r="K59" s="9">
        <v>2.1892214403075469E-2</v>
      </c>
      <c r="L59" s="9">
        <v>170.69013241133749</v>
      </c>
      <c r="M59" s="9">
        <f>J59</f>
        <v>14.05398491707632</v>
      </c>
      <c r="N59" s="9">
        <f>K59</f>
        <v>2.1892214403075469E-2</v>
      </c>
      <c r="O59" s="9">
        <f>L59</f>
        <v>170.69013241133749</v>
      </c>
      <c r="P59" s="9">
        <f>M59*0.2</f>
        <v>2.8107969834152642</v>
      </c>
      <c r="Q59" s="9">
        <f>N59*0.2</f>
        <v>4.3784428806150936E-3</v>
      </c>
      <c r="R59" s="9">
        <f>O59*0.2</f>
        <v>34.138026482267499</v>
      </c>
    </row>
    <row r="60" spans="1:18" x14ac:dyDescent="0.3">
      <c r="A60" s="7" t="s">
        <v>48</v>
      </c>
      <c r="B60" s="7" t="s">
        <v>19</v>
      </c>
      <c r="C60" s="7" t="s">
        <v>20</v>
      </c>
      <c r="D60" s="7" t="s">
        <v>25</v>
      </c>
      <c r="E60" s="7" t="s">
        <v>26</v>
      </c>
      <c r="F60" s="7" t="s">
        <v>55</v>
      </c>
      <c r="G60" s="8">
        <v>2.0215521648579051E-7</v>
      </c>
      <c r="H60" s="8">
        <v>9.3889371807246067E-11</v>
      </c>
      <c r="I60" s="8">
        <v>2.3306378847548456E-5</v>
      </c>
      <c r="J60" s="9">
        <v>35.465140835227956</v>
      </c>
      <c r="K60" s="9">
        <v>1.6471500720878576E-2</v>
      </c>
      <c r="L60" s="9">
        <v>4088.7592343954334</v>
      </c>
      <c r="M60" s="9">
        <v>0.74476795753978708</v>
      </c>
      <c r="N60" s="9">
        <v>3.4590151513845009E-4</v>
      </c>
      <c r="O60" s="9">
        <v>85.863943922304102</v>
      </c>
      <c r="P60" s="9">
        <v>8.1924475329376578E-3</v>
      </c>
      <c r="Q60" s="9">
        <v>3.8049166665229508E-6</v>
      </c>
      <c r="R60" s="9">
        <v>0.9445033831453451</v>
      </c>
    </row>
    <row r="61" spans="1:18" x14ac:dyDescent="0.3">
      <c r="A61" s="7" t="s">
        <v>48</v>
      </c>
      <c r="B61" s="7" t="s">
        <v>23</v>
      </c>
      <c r="C61" s="7" t="s">
        <v>20</v>
      </c>
      <c r="D61" s="7" t="s">
        <v>25</v>
      </c>
      <c r="E61" s="7" t="s">
        <v>26</v>
      </c>
      <c r="F61" s="7" t="s">
        <v>55</v>
      </c>
      <c r="G61" s="8">
        <v>6.2045152957974852E-5</v>
      </c>
      <c r="H61" s="8">
        <v>2.0584092483270387E-6</v>
      </c>
      <c r="I61" s="8">
        <v>2.8766014357301184E-4</v>
      </c>
      <c r="J61" s="9">
        <v>10884.90381821291</v>
      </c>
      <c r="K61" s="9">
        <v>361.11743816210372</v>
      </c>
      <c r="L61" s="9">
        <v>50465.714819760055</v>
      </c>
      <c r="M61" s="9">
        <v>228.58298018247112</v>
      </c>
      <c r="N61" s="9">
        <v>7.5834662014041783</v>
      </c>
      <c r="O61" s="9">
        <v>1059.7800112149612</v>
      </c>
      <c r="P61" s="9">
        <v>3.8859106631020093</v>
      </c>
      <c r="Q61" s="9">
        <v>0.12891892542387104</v>
      </c>
      <c r="R61" s="9">
        <v>18.016260190654343</v>
      </c>
    </row>
    <row r="62" spans="1:18" x14ac:dyDescent="0.3">
      <c r="A62" s="7" t="s">
        <v>48</v>
      </c>
      <c r="B62" s="7" t="s">
        <v>24</v>
      </c>
      <c r="C62" s="7" t="s">
        <v>20</v>
      </c>
      <c r="D62" s="7" t="s">
        <v>25</v>
      </c>
      <c r="E62" s="7" t="s">
        <v>26</v>
      </c>
      <c r="F62" s="7" t="s">
        <v>55</v>
      </c>
      <c r="G62" s="8">
        <v>6.8018770650404037E-8</v>
      </c>
      <c r="H62" s="8">
        <v>4.6378212080199106E-10</v>
      </c>
      <c r="I62" s="8">
        <v>3.0523414920792102E-7</v>
      </c>
      <c r="J62" s="9">
        <v>11.932886632807762</v>
      </c>
      <c r="K62" s="9">
        <v>8.1363709119321462E-2</v>
      </c>
      <c r="L62" s="9">
        <v>53.548814013121479</v>
      </c>
      <c r="M62" s="9">
        <v>11.932886632807762</v>
      </c>
      <c r="N62" s="9">
        <v>8.1363709119321462E-2</v>
      </c>
      <c r="O62" s="9">
        <v>53.548814013121479</v>
      </c>
      <c r="P62" s="9">
        <v>2.3865773265615524</v>
      </c>
      <c r="Q62" s="9">
        <v>1.6272741823864293E-2</v>
      </c>
      <c r="R62" s="9">
        <v>10.709762802624297</v>
      </c>
    </row>
    <row r="63" spans="1:18" x14ac:dyDescent="0.3">
      <c r="A63" s="7" t="s">
        <v>48</v>
      </c>
      <c r="B63" s="7" t="s">
        <v>19</v>
      </c>
      <c r="C63" s="7" t="s">
        <v>20</v>
      </c>
      <c r="D63" s="7" t="s">
        <v>25</v>
      </c>
      <c r="E63" s="7" t="s">
        <v>26</v>
      </c>
      <c r="F63" s="7" t="s">
        <v>56</v>
      </c>
      <c r="G63" s="8">
        <v>1.2056463963531861E-7</v>
      </c>
      <c r="H63" s="8">
        <v>6.2761031604342594E-11</v>
      </c>
      <c r="I63" s="8">
        <v>1.314819557614608E-5</v>
      </c>
      <c r="J63" s="9">
        <v>21.151281667350048</v>
      </c>
      <c r="K63" s="9">
        <v>1.1010494131714165E-2</v>
      </c>
      <c r="L63" s="9">
        <v>2306.6563205403031</v>
      </c>
      <c r="M63" s="9">
        <v>0.44417691501435103</v>
      </c>
      <c r="N63" s="9">
        <v>2.3122037676599747E-4</v>
      </c>
      <c r="O63" s="9">
        <v>48.439782731346369</v>
      </c>
      <c r="P63" s="9">
        <v>4.8859460651578613E-3</v>
      </c>
      <c r="Q63" s="9">
        <v>2.543424144425972E-6</v>
      </c>
      <c r="R63" s="9">
        <v>0.53283761004481001</v>
      </c>
    </row>
    <row r="64" spans="1:18" x14ac:dyDescent="0.3">
      <c r="A64" s="7" t="s">
        <v>48</v>
      </c>
      <c r="B64" s="7" t="s">
        <v>24</v>
      </c>
      <c r="C64" s="7" t="s">
        <v>20</v>
      </c>
      <c r="D64" s="7" t="s">
        <v>25</v>
      </c>
      <c r="E64" s="7" t="s">
        <v>26</v>
      </c>
      <c r="F64" s="7" t="s">
        <v>56</v>
      </c>
      <c r="G64" s="8">
        <v>5.3396409141939202E-8</v>
      </c>
      <c r="H64" s="8">
        <v>3.6325287694340057E-10</v>
      </c>
      <c r="I64" s="8">
        <v>2.7075256196539859E-7</v>
      </c>
      <c r="J64" s="9">
        <v>9.3676097170979329</v>
      </c>
      <c r="K64" s="9">
        <v>6.3727341117140859E-2</v>
      </c>
      <c r="L64" s="9">
        <v>47.499529858912098</v>
      </c>
      <c r="M64" s="9">
        <v>9.3676097170979329</v>
      </c>
      <c r="N64" s="9">
        <v>6.3727341117140859E-2</v>
      </c>
      <c r="O64" s="9">
        <v>47.499529858912098</v>
      </c>
      <c r="P64" s="9">
        <v>1.8735219434195867</v>
      </c>
      <c r="Q64" s="9">
        <v>1.2745468223428173E-2</v>
      </c>
      <c r="R64" s="9">
        <v>9.4999059717824199</v>
      </c>
    </row>
    <row r="65" spans="1:18" x14ac:dyDescent="0.3">
      <c r="A65" s="7" t="s">
        <v>48</v>
      </c>
      <c r="B65" s="7" t="s">
        <v>24</v>
      </c>
      <c r="C65" s="7" t="s">
        <v>20</v>
      </c>
      <c r="D65" s="7" t="s">
        <v>25</v>
      </c>
      <c r="E65" s="7" t="s">
        <v>26</v>
      </c>
      <c r="F65" s="7" t="s">
        <v>57</v>
      </c>
      <c r="G65" s="8">
        <v>7.7025475007708217E-8</v>
      </c>
      <c r="H65" s="8">
        <v>4.8807750025422741E-10</v>
      </c>
      <c r="I65" s="8">
        <v>3.4187669399622066E-7</v>
      </c>
      <c r="J65" s="9">
        <v>13.512979613072295</v>
      </c>
      <c r="K65" s="9">
        <v>8.5625973872600444E-2</v>
      </c>
      <c r="L65" s="9">
        <v>59.977206186565766</v>
      </c>
      <c r="M65" s="9">
        <v>13.512979613072295</v>
      </c>
      <c r="N65" s="9">
        <v>8.5625973872600444E-2</v>
      </c>
      <c r="O65" s="9">
        <v>59.977206186565766</v>
      </c>
      <c r="P65" s="9">
        <v>2.7025959226144591</v>
      </c>
      <c r="Q65" s="9">
        <v>1.712519477452009E-2</v>
      </c>
      <c r="R65" s="9">
        <v>11.995441237313154</v>
      </c>
    </row>
    <row r="66" spans="1:18" x14ac:dyDescent="0.3">
      <c r="A66" s="7" t="s">
        <v>48</v>
      </c>
      <c r="B66" s="7" t="s">
        <v>24</v>
      </c>
      <c r="C66" s="7" t="s">
        <v>20</v>
      </c>
      <c r="D66" s="7" t="s">
        <v>25</v>
      </c>
      <c r="E66" s="7" t="s">
        <v>26</v>
      </c>
      <c r="F66" s="7" t="s">
        <v>27</v>
      </c>
      <c r="G66" s="8">
        <v>7.6357879045157999E-8</v>
      </c>
      <c r="H66" s="8">
        <v>5.5211202874145236E-10</v>
      </c>
      <c r="I66" s="8">
        <v>3.7244221676651289E-7</v>
      </c>
      <c r="J66" s="9">
        <v>13.395859781863102</v>
      </c>
      <c r="K66" s="9">
        <v>9.6859884184662445E-2</v>
      </c>
      <c r="L66" s="9">
        <v>65.339474786876551</v>
      </c>
      <c r="M66" s="9">
        <v>13.395859781863102</v>
      </c>
      <c r="N66" s="9">
        <v>9.6859884184662445E-2</v>
      </c>
      <c r="O66" s="9">
        <v>65.339474786876551</v>
      </c>
      <c r="P66" s="9">
        <v>2.6791719563726204</v>
      </c>
      <c r="Q66" s="9">
        <v>1.9371976836932491E-2</v>
      </c>
      <c r="R66" s="9">
        <v>13.06789495737531</v>
      </c>
    </row>
    <row r="67" spans="1:18" x14ac:dyDescent="0.3">
      <c r="A67" s="7" t="s">
        <v>48</v>
      </c>
      <c r="B67" s="7" t="s">
        <v>19</v>
      </c>
      <c r="C67" s="7" t="s">
        <v>20</v>
      </c>
      <c r="D67" s="7" t="s">
        <v>25</v>
      </c>
      <c r="E67" s="7" t="s">
        <v>30</v>
      </c>
      <c r="F67" s="7" t="s">
        <v>31</v>
      </c>
      <c r="G67" s="8">
        <v>1.0530087115491699E-7</v>
      </c>
      <c r="H67" s="8">
        <v>6.6498854551824336E-11</v>
      </c>
      <c r="I67" s="8">
        <v>1.7189591363270518E-5</v>
      </c>
      <c r="J67" s="9">
        <v>18.473479391237092</v>
      </c>
      <c r="K67" s="9">
        <v>1.1666239848070213E-2</v>
      </c>
      <c r="L67" s="9">
        <v>3015.659398733636</v>
      </c>
      <c r="M67" s="9">
        <v>0.38794306721597893</v>
      </c>
      <c r="N67" s="9">
        <v>2.4499103680947448E-4</v>
      </c>
      <c r="O67" s="9">
        <v>63.328847373406361</v>
      </c>
      <c r="P67" s="9">
        <v>4.2673737393757677E-3</v>
      </c>
      <c r="Q67" s="9">
        <v>2.6949014049042189E-6</v>
      </c>
      <c r="R67" s="9">
        <v>0.69661732110746999</v>
      </c>
    </row>
    <row r="68" spans="1:18" x14ac:dyDescent="0.3">
      <c r="A68" s="7" t="s">
        <v>48</v>
      </c>
      <c r="B68" s="7" t="s">
        <v>23</v>
      </c>
      <c r="C68" s="7" t="s">
        <v>20</v>
      </c>
      <c r="D68" s="7" t="s">
        <v>25</v>
      </c>
      <c r="E68" s="7" t="s">
        <v>30</v>
      </c>
      <c r="F68" s="7" t="s">
        <v>31</v>
      </c>
      <c r="G68" s="8">
        <v>2.5075769689677051E-5</v>
      </c>
      <c r="H68" s="8">
        <v>1.0428316629691555E-6</v>
      </c>
      <c r="I68" s="8">
        <v>1.273439645432176E-4</v>
      </c>
      <c r="J68" s="9">
        <v>4399.1726706624322</v>
      </c>
      <c r="K68" s="9">
        <v>182.9493813593264</v>
      </c>
      <c r="L68" s="9">
        <v>22340.61388843229</v>
      </c>
      <c r="M68" s="9">
        <v>92.382626083911077</v>
      </c>
      <c r="N68" s="9">
        <v>3.8419370085458544</v>
      </c>
      <c r="O68" s="9">
        <v>469.1528916570781</v>
      </c>
      <c r="P68" s="9">
        <v>1.5705046434264884</v>
      </c>
      <c r="Q68" s="9">
        <v>6.531292914527953E-2</v>
      </c>
      <c r="R68" s="9">
        <v>7.9755991581703283</v>
      </c>
    </row>
    <row r="69" spans="1:18" x14ac:dyDescent="0.3">
      <c r="A69" s="7" t="s">
        <v>48</v>
      </c>
      <c r="B69" s="7" t="s">
        <v>24</v>
      </c>
      <c r="C69" s="7" t="s">
        <v>20</v>
      </c>
      <c r="D69" s="7" t="s">
        <v>25</v>
      </c>
      <c r="E69" s="7" t="s">
        <v>30</v>
      </c>
      <c r="F69" s="7" t="s">
        <v>31</v>
      </c>
      <c r="G69" s="8">
        <v>7.7730010931382187E-8</v>
      </c>
      <c r="H69" s="8">
        <v>5.4943992289743819E-10</v>
      </c>
      <c r="I69" s="8">
        <v>3.6746759462388408E-7</v>
      </c>
      <c r="J69" s="9">
        <v>13.636580013749219</v>
      </c>
      <c r="K69" s="9">
        <v>9.6391102761496636E-2</v>
      </c>
      <c r="L69" s="9">
        <v>64.466750956360031</v>
      </c>
      <c r="M69" s="9">
        <v>13.636580013749219</v>
      </c>
      <c r="N69" s="9">
        <v>9.6391102761496636E-2</v>
      </c>
      <c r="O69" s="9">
        <v>64.466750956360031</v>
      </c>
      <c r="P69" s="9">
        <v>2.727316002749844</v>
      </c>
      <c r="Q69" s="9">
        <v>1.927822055229933E-2</v>
      </c>
      <c r="R69" s="9">
        <v>12.893350191272006</v>
      </c>
    </row>
    <row r="70" spans="1:18" x14ac:dyDescent="0.3">
      <c r="A70" s="7" t="s">
        <v>48</v>
      </c>
      <c r="B70" s="7" t="s">
        <v>19</v>
      </c>
      <c r="C70" s="7" t="s">
        <v>20</v>
      </c>
      <c r="D70" s="7" t="s">
        <v>25</v>
      </c>
      <c r="E70" s="7" t="s">
        <v>30</v>
      </c>
      <c r="F70" s="7" t="s">
        <v>32</v>
      </c>
      <c r="G70" s="8">
        <v>1.1546774983473088E-7</v>
      </c>
      <c r="H70" s="8">
        <v>4.9213363928267421E-11</v>
      </c>
      <c r="I70" s="8">
        <v>1.4782243732733306E-5</v>
      </c>
      <c r="J70" s="9">
        <v>20.257107785805978</v>
      </c>
      <c r="K70" s="9">
        <v>8.6337563434283823E-3</v>
      </c>
      <c r="L70" s="9">
        <v>2593.3258857008141</v>
      </c>
      <c r="M70" s="9">
        <v>0.42539926350192558</v>
      </c>
      <c r="N70" s="9">
        <v>1.8130888321199603E-4</v>
      </c>
      <c r="O70" s="9">
        <v>54.459843599717097</v>
      </c>
      <c r="P70" s="9">
        <v>4.6793918985211808E-3</v>
      </c>
      <c r="Q70" s="9">
        <v>1.9943977153319562E-6</v>
      </c>
      <c r="R70" s="9">
        <v>0.59905827959688807</v>
      </c>
    </row>
    <row r="71" spans="1:18" x14ac:dyDescent="0.3">
      <c r="A71" s="7" t="s">
        <v>48</v>
      </c>
      <c r="B71" s="7" t="s">
        <v>23</v>
      </c>
      <c r="C71" s="7" t="s">
        <v>20</v>
      </c>
      <c r="D71" s="7" t="s">
        <v>25</v>
      </c>
      <c r="E71" s="7" t="s">
        <v>30</v>
      </c>
      <c r="F71" s="7" t="s">
        <v>32</v>
      </c>
      <c r="G71" s="8">
        <v>2.8815274380864655E-5</v>
      </c>
      <c r="H71" s="8">
        <v>8.623564901362259E-7</v>
      </c>
      <c r="I71" s="8">
        <v>1.0322446367978447E-4</v>
      </c>
      <c r="J71" s="9">
        <v>5055.213424061868</v>
      </c>
      <c r="K71" s="9">
        <v>151.28768331834684</v>
      </c>
      <c r="L71" s="9">
        <v>18109.204430555728</v>
      </c>
      <c r="M71" s="9">
        <v>106.15948190529923</v>
      </c>
      <c r="N71" s="9">
        <v>3.1770413496852838</v>
      </c>
      <c r="O71" s="9">
        <v>380.29329304167032</v>
      </c>
      <c r="P71" s="9">
        <v>1.8047111923900871</v>
      </c>
      <c r="Q71" s="9">
        <v>5.400970294464983E-2</v>
      </c>
      <c r="R71" s="9">
        <v>6.4649859817083959</v>
      </c>
    </row>
    <row r="72" spans="1:18" x14ac:dyDescent="0.3">
      <c r="A72" s="7" t="s">
        <v>48</v>
      </c>
      <c r="B72" s="7" t="s">
        <v>24</v>
      </c>
      <c r="C72" s="7" t="s">
        <v>20</v>
      </c>
      <c r="D72" s="7" t="s">
        <v>25</v>
      </c>
      <c r="E72" s="7" t="s">
        <v>30</v>
      </c>
      <c r="F72" s="7" t="s">
        <v>32</v>
      </c>
      <c r="G72" s="8">
        <v>2.5362481458775871E-7</v>
      </c>
      <c r="H72" s="8">
        <v>1.6353094520494271E-9</v>
      </c>
      <c r="I72" s="8">
        <v>1.0549645634364328E-6</v>
      </c>
      <c r="J72" s="9">
        <v>44.494720072166366</v>
      </c>
      <c r="K72" s="9">
        <v>0.28689084078218163</v>
      </c>
      <c r="L72" s="9">
        <v>185.07791917938329</v>
      </c>
      <c r="M72" s="9">
        <v>44.494720072166366</v>
      </c>
      <c r="N72" s="9">
        <v>0.28689084078218163</v>
      </c>
      <c r="O72" s="9">
        <v>185.07791917938329</v>
      </c>
      <c r="P72" s="9">
        <v>8.8989440144332743</v>
      </c>
      <c r="Q72" s="9">
        <v>5.7378168156436329E-2</v>
      </c>
      <c r="R72" s="9">
        <v>37.015583835876662</v>
      </c>
    </row>
    <row r="73" spans="1:18" x14ac:dyDescent="0.3">
      <c r="A73" s="7" t="s">
        <v>48</v>
      </c>
      <c r="B73" s="7" t="s">
        <v>24</v>
      </c>
      <c r="C73" s="7" t="s">
        <v>20</v>
      </c>
      <c r="D73" s="7" t="s">
        <v>25</v>
      </c>
      <c r="E73" s="7" t="s">
        <v>30</v>
      </c>
      <c r="F73" s="7" t="s">
        <v>33</v>
      </c>
      <c r="G73" s="8">
        <v>5.9846226774603747E-8</v>
      </c>
      <c r="H73" s="8">
        <v>4.2822726549477389E-10</v>
      </c>
      <c r="I73" s="8">
        <v>2.6711893267997345E-7</v>
      </c>
      <c r="J73" s="9">
        <v>10.499134763447964</v>
      </c>
      <c r="K73" s="9">
        <v>7.5126135967528762E-2</v>
      </c>
      <c r="L73" s="9">
        <v>46.86206337849768</v>
      </c>
      <c r="M73" s="9">
        <v>10.499134763447964</v>
      </c>
      <c r="N73" s="9">
        <v>7.5126135967528762E-2</v>
      </c>
      <c r="O73" s="9">
        <v>46.86206337849768</v>
      </c>
      <c r="P73" s="9">
        <v>2.0998269526895927</v>
      </c>
      <c r="Q73" s="9">
        <v>1.5025227193505753E-2</v>
      </c>
      <c r="R73" s="9">
        <v>9.3724126756995361</v>
      </c>
    </row>
    <row r="74" spans="1:18" x14ac:dyDescent="0.3">
      <c r="A74" s="7" t="s">
        <v>48</v>
      </c>
      <c r="B74" s="7" t="s">
        <v>24</v>
      </c>
      <c r="C74" s="7" t="s">
        <v>20</v>
      </c>
      <c r="D74" s="7" t="s">
        <v>25</v>
      </c>
      <c r="E74" s="7" t="s">
        <v>30</v>
      </c>
      <c r="F74" s="7" t="s">
        <v>54</v>
      </c>
      <c r="G74" s="8">
        <v>1.4971181330584261E-9</v>
      </c>
      <c r="H74" s="8">
        <v>9.858362216325975E-12</v>
      </c>
      <c r="I74" s="8">
        <v>4.5966972602760648E-9</v>
      </c>
      <c r="J74" s="9">
        <v>0.26264721909673161</v>
      </c>
      <c r="K74" s="9">
        <v>1.7295037470935908E-3</v>
      </c>
      <c r="L74" s="9">
        <v>0.80642250319598352</v>
      </c>
      <c r="M74" s="9">
        <v>0.26264721909673161</v>
      </c>
      <c r="N74" s="9">
        <v>1.7295037470935908E-3</v>
      </c>
      <c r="O74" s="9">
        <v>0.80642250319598352</v>
      </c>
      <c r="P74" s="9">
        <v>5.2529443819346322E-2</v>
      </c>
      <c r="Q74" s="9">
        <v>3.4590074941871817E-4</v>
      </c>
      <c r="R74" s="9">
        <v>0.16128450063919672</v>
      </c>
    </row>
    <row r="75" spans="1:18" x14ac:dyDescent="0.3">
      <c r="A75" s="7" t="s">
        <v>48</v>
      </c>
      <c r="B75" s="7" t="s">
        <v>24</v>
      </c>
      <c r="C75" s="7" t="s">
        <v>20</v>
      </c>
      <c r="D75" s="7" t="s">
        <v>25</v>
      </c>
      <c r="E75" s="7" t="s">
        <v>34</v>
      </c>
      <c r="F75" s="7" t="s">
        <v>35</v>
      </c>
      <c r="G75" s="8">
        <v>9.838072267447188E-10</v>
      </c>
      <c r="H75" s="8">
        <v>1.094598658798304E-11</v>
      </c>
      <c r="I75" s="8">
        <v>7.259987874148267E-9</v>
      </c>
      <c r="J75" s="9">
        <v>0.17259441758540509</v>
      </c>
      <c r="K75" s="9">
        <v>1.9203113462601224E-3</v>
      </c>
      <c r="L75" s="9">
        <v>1.2736574246987762</v>
      </c>
      <c r="M75" s="9">
        <v>0.17259441758540509</v>
      </c>
      <c r="N75" s="9">
        <v>1.9203113462601224E-3</v>
      </c>
      <c r="O75" s="9">
        <v>1.2736574246987762</v>
      </c>
      <c r="P75" s="9">
        <v>3.4518883517081017E-2</v>
      </c>
      <c r="Q75" s="9">
        <v>3.8406226925202449E-4</v>
      </c>
      <c r="R75" s="9">
        <v>0.25473148493975523</v>
      </c>
    </row>
    <row r="76" spans="1:18" x14ac:dyDescent="0.3">
      <c r="A76" s="7" t="s">
        <v>48</v>
      </c>
      <c r="B76" s="7" t="s">
        <v>24</v>
      </c>
      <c r="C76" s="7" t="s">
        <v>20</v>
      </c>
      <c r="D76" s="7" t="s">
        <v>25</v>
      </c>
      <c r="E76" s="7" t="s">
        <v>34</v>
      </c>
      <c r="F76" s="7" t="s">
        <v>58</v>
      </c>
      <c r="G76" s="8">
        <v>9.8380722674471895E-11</v>
      </c>
      <c r="H76" s="8">
        <v>1.094598658798304E-11</v>
      </c>
      <c r="I76" s="8">
        <v>7.259987874148267E-9</v>
      </c>
      <c r="J76" s="9">
        <v>1.7259441758540502E-2</v>
      </c>
      <c r="K76" s="9">
        <v>1.9203113462601224E-3</v>
      </c>
      <c r="L76" s="9">
        <v>1.2736574246987762</v>
      </c>
      <c r="M76" s="9">
        <v>1.7259441758540502E-2</v>
      </c>
      <c r="N76" s="9">
        <v>1.9203113462601224E-3</v>
      </c>
      <c r="O76" s="9">
        <v>1.2736574246987762</v>
      </c>
      <c r="P76" s="9">
        <v>3.4518883517081017E-2</v>
      </c>
      <c r="Q76" s="9">
        <v>3.8406226925202449E-4</v>
      </c>
      <c r="R76" s="9">
        <v>0.25473148493975523</v>
      </c>
    </row>
    <row r="77" spans="1:18" x14ac:dyDescent="0.3">
      <c r="A77" s="7" t="s">
        <v>48</v>
      </c>
      <c r="B77" s="7" t="s">
        <v>19</v>
      </c>
      <c r="C77" s="7" t="s">
        <v>20</v>
      </c>
      <c r="D77" s="7" t="s">
        <v>25</v>
      </c>
      <c r="E77" s="7" t="s">
        <v>34</v>
      </c>
      <c r="F77" s="7" t="s">
        <v>53</v>
      </c>
      <c r="G77" s="8">
        <v>3.1325313377162755E-7</v>
      </c>
      <c r="H77" s="8">
        <v>1.4327581227725164E-10</v>
      </c>
      <c r="I77" s="8">
        <v>4.2064605156817854E-5</v>
      </c>
      <c r="J77" s="9">
        <v>54.955626173852231</v>
      </c>
      <c r="K77" s="9">
        <v>2.5135620782022097E-2</v>
      </c>
      <c r="L77" s="9">
        <v>7379.6124186073721</v>
      </c>
      <c r="M77" s="9">
        <v>1.1540681496508969</v>
      </c>
      <c r="N77" s="9" t="s">
        <v>59</v>
      </c>
      <c r="O77" s="9">
        <v>154.97186079075482</v>
      </c>
      <c r="P77" s="9">
        <v>1.2694749646159865E-2</v>
      </c>
      <c r="Q77" s="9">
        <v>5.8063284006471038E-6</v>
      </c>
      <c r="R77" s="9">
        <v>1.7046904686983029</v>
      </c>
    </row>
    <row r="78" spans="1:18" x14ac:dyDescent="0.3">
      <c r="A78" s="7" t="s">
        <v>48</v>
      </c>
      <c r="B78" s="7" t="s">
        <v>23</v>
      </c>
      <c r="C78" s="7" t="s">
        <v>20</v>
      </c>
      <c r="D78" s="7" t="s">
        <v>25</v>
      </c>
      <c r="E78" s="7" t="s">
        <v>34</v>
      </c>
      <c r="F78" s="7" t="s">
        <v>53</v>
      </c>
      <c r="G78" s="8">
        <v>8.3706759863622098E-5</v>
      </c>
      <c r="H78" s="8">
        <v>3.4244098513352235E-6</v>
      </c>
      <c r="I78" s="8">
        <v>3.9102581068846902E-4</v>
      </c>
      <c r="J78" s="9">
        <v>14685.112158026517</v>
      </c>
      <c r="K78" s="9">
        <v>600.7620271509652</v>
      </c>
      <c r="L78" s="9">
        <v>68599.691303293701</v>
      </c>
      <c r="M78" s="9">
        <v>308.3873553185569</v>
      </c>
      <c r="N78" s="9">
        <v>12.61600257017027</v>
      </c>
      <c r="O78" s="9">
        <v>1440.5935173691678</v>
      </c>
      <c r="P78" s="9">
        <v>5.2425850404154675</v>
      </c>
      <c r="Q78" s="9">
        <v>0.2144720436928946</v>
      </c>
      <c r="R78" s="9">
        <v>24.490089795275853</v>
      </c>
    </row>
    <row r="79" spans="1:18" x14ac:dyDescent="0.3">
      <c r="A79" s="7" t="s">
        <v>48</v>
      </c>
      <c r="B79" s="7" t="s">
        <v>24</v>
      </c>
      <c r="C79" s="7" t="s">
        <v>20</v>
      </c>
      <c r="D79" s="7" t="s">
        <v>25</v>
      </c>
      <c r="E79" s="7" t="s">
        <v>34</v>
      </c>
      <c r="F79" s="7" t="s">
        <v>53</v>
      </c>
      <c r="G79" s="8">
        <v>4.8837131781270637E-9</v>
      </c>
      <c r="H79" s="8">
        <v>3.8639503464168128E-11</v>
      </c>
      <c r="I79" s="8">
        <v>1.8523805935178599E-8</v>
      </c>
      <c r="J79" s="9">
        <v>0.85677519814735703</v>
      </c>
      <c r="K79" s="9">
        <v>6.7787290181370282E-3</v>
      </c>
      <c r="L79" s="9">
        <v>3.2497275989992453</v>
      </c>
      <c r="M79" s="9">
        <v>0.85677519814735703</v>
      </c>
      <c r="N79" s="9">
        <v>6.7787290181370282E-3</v>
      </c>
      <c r="O79" s="9">
        <v>3.2497275989992453</v>
      </c>
      <c r="P79" s="9">
        <v>0.17135503962947141</v>
      </c>
      <c r="Q79" s="9">
        <v>1.3557458036274057E-3</v>
      </c>
      <c r="R79" s="9">
        <v>0.64994551979984916</v>
      </c>
    </row>
    <row r="80" spans="1:18" x14ac:dyDescent="0.3">
      <c r="A80" s="7" t="s">
        <v>48</v>
      </c>
      <c r="B80" s="7" t="s">
        <v>19</v>
      </c>
      <c r="C80" s="7" t="s">
        <v>20</v>
      </c>
      <c r="D80" s="7" t="s">
        <v>25</v>
      </c>
      <c r="E80" s="7" t="s">
        <v>34</v>
      </c>
      <c r="F80" s="7" t="s">
        <v>36</v>
      </c>
      <c r="G80" s="8">
        <v>1.9685865486656427E-7</v>
      </c>
      <c r="H80" s="8">
        <v>9.7271784358852469E-11</v>
      </c>
      <c r="I80" s="8">
        <v>2.4818510088722138E-5</v>
      </c>
      <c r="J80" s="9">
        <v>34.535937488246681</v>
      </c>
      <c r="K80" s="9">
        <v>1.7064894943352157E-2</v>
      </c>
      <c r="L80" s="9">
        <v>4354.0402811169861</v>
      </c>
      <c r="M80" s="9">
        <v>0.72525468725318032</v>
      </c>
      <c r="N80" s="9">
        <v>3.5836279381039533E-4</v>
      </c>
      <c r="O80" s="9">
        <v>91.434845903456718</v>
      </c>
      <c r="P80" s="9">
        <v>7.9778015597849836E-3</v>
      </c>
      <c r="Q80" s="9">
        <v>3.9419907319143484E-6</v>
      </c>
      <c r="R80" s="9">
        <v>1.0057833049380238</v>
      </c>
    </row>
    <row r="81" spans="1:18" x14ac:dyDescent="0.3">
      <c r="A81" s="7" t="s">
        <v>48</v>
      </c>
      <c r="B81" s="7" t="s">
        <v>19</v>
      </c>
      <c r="C81" s="7" t="s">
        <v>20</v>
      </c>
      <c r="D81" s="7" t="s">
        <v>25</v>
      </c>
      <c r="E81" s="7" t="s">
        <v>34</v>
      </c>
      <c r="F81" s="7" t="s">
        <v>37</v>
      </c>
      <c r="G81" s="8">
        <v>1.9869429485581615E-7</v>
      </c>
      <c r="H81" s="8">
        <v>9.7409782145404231E-11</v>
      </c>
      <c r="I81" s="8">
        <v>2.5380310709980827E-5</v>
      </c>
      <c r="J81" s="9">
        <v>34.857973356889083</v>
      </c>
      <c r="K81" s="9">
        <v>1.7089104612635419E-2</v>
      </c>
      <c r="L81" s="9">
        <v>4452.5998854676291</v>
      </c>
      <c r="M81" s="9">
        <v>0.73201744049467077</v>
      </c>
      <c r="N81" s="9">
        <v>3.5887119686534382E-4</v>
      </c>
      <c r="O81" s="9">
        <v>93.504597594820211</v>
      </c>
      <c r="P81" s="9">
        <v>8.0521918454413786E-3</v>
      </c>
      <c r="Q81" s="9">
        <v>3.9475831655187822E-6</v>
      </c>
      <c r="R81" s="9">
        <v>1.0285505735430223</v>
      </c>
    </row>
    <row r="82" spans="1:18" x14ac:dyDescent="0.3">
      <c r="A82" s="7" t="s">
        <v>48</v>
      </c>
      <c r="B82" s="7" t="s">
        <v>19</v>
      </c>
      <c r="C82" s="7" t="s">
        <v>20</v>
      </c>
      <c r="D82" s="7" t="s">
        <v>25</v>
      </c>
      <c r="E82" s="7" t="s">
        <v>34</v>
      </c>
      <c r="F82" s="7" t="s">
        <v>38</v>
      </c>
      <c r="G82" s="8">
        <v>6.6565230628779054E-8</v>
      </c>
      <c r="H82" s="8">
        <v>3.2915833616041636E-11</v>
      </c>
      <c r="I82" s="8">
        <v>8.0063774038217113E-6</v>
      </c>
      <c r="J82" s="9">
        <v>11.677884548405977</v>
      </c>
      <c r="K82" s="9">
        <v>5.7745958535969869E-3</v>
      </c>
      <c r="L82" s="9">
        <v>1404.6004211149427</v>
      </c>
      <c r="M82" s="9">
        <v>0.24523557551652553</v>
      </c>
      <c r="N82" s="9">
        <v>1.2126651292553673E-4</v>
      </c>
      <c r="O82" s="9">
        <v>29.496608843413799</v>
      </c>
      <c r="P82" s="9">
        <v>2.6975913306817806E-3</v>
      </c>
      <c r="Q82" s="9">
        <v>1.3339316421809041E-6</v>
      </c>
      <c r="R82" s="9">
        <v>0.32446269727755178</v>
      </c>
    </row>
    <row r="83" spans="1:18" x14ac:dyDescent="0.3">
      <c r="A83" s="7" t="s">
        <v>48</v>
      </c>
      <c r="B83" s="7" t="s">
        <v>23</v>
      </c>
      <c r="C83" s="7" t="s">
        <v>20</v>
      </c>
      <c r="D83" s="7" t="s">
        <v>25</v>
      </c>
      <c r="E83" s="7" t="s">
        <v>34</v>
      </c>
      <c r="F83" s="7" t="s">
        <v>39</v>
      </c>
      <c r="G83" s="8">
        <v>6.623454344308295E-5</v>
      </c>
      <c r="H83" s="8">
        <v>2.5964314028254294E-6</v>
      </c>
      <c r="I83" s="8">
        <v>3.2742677227431992E-4</v>
      </c>
      <c r="J83" s="9">
        <v>11619.870375845945</v>
      </c>
      <c r="K83" s="9">
        <v>455.50546244095977</v>
      </c>
      <c r="L83" s="9">
        <v>57442.181279299773</v>
      </c>
      <c r="M83" s="9">
        <v>244.01727789276487</v>
      </c>
      <c r="N83" s="9">
        <v>9.5656147112601566</v>
      </c>
      <c r="O83" s="9">
        <v>1206.2858068652954</v>
      </c>
      <c r="P83" s="9">
        <v>0</v>
      </c>
      <c r="Q83" s="9">
        <v>0</v>
      </c>
      <c r="R83" s="9">
        <v>0</v>
      </c>
    </row>
    <row r="84" spans="1:18" x14ac:dyDescent="0.3">
      <c r="A84" s="7" t="s">
        <v>48</v>
      </c>
      <c r="B84" s="7" t="s">
        <v>24</v>
      </c>
      <c r="C84" s="7" t="s">
        <v>20</v>
      </c>
      <c r="D84" s="7" t="s">
        <v>25</v>
      </c>
      <c r="E84" s="7" t="s">
        <v>34</v>
      </c>
      <c r="F84" s="7" t="s">
        <v>39</v>
      </c>
      <c r="G84" s="8">
        <v>3.4756868766126308E-8</v>
      </c>
      <c r="H84" s="8">
        <v>2.3603787817663731E-10</v>
      </c>
      <c r="I84" s="8">
        <v>1.4256551487598598E-7</v>
      </c>
      <c r="J84" s="9">
        <v>6.0975782233591218</v>
      </c>
      <c r="K84" s="9">
        <v>4.1409352365494E-2</v>
      </c>
      <c r="L84" s="9">
        <v>25.011009615371581</v>
      </c>
      <c r="M84" s="9">
        <v>6.0975782233591218</v>
      </c>
      <c r="N84" s="9">
        <v>4.1409352365494E-2</v>
      </c>
      <c r="O84" s="9">
        <v>25.011009615371581</v>
      </c>
      <c r="P84" s="9">
        <v>1.2195156446718245</v>
      </c>
      <c r="Q84" s="9">
        <v>8.2818704730987999E-3</v>
      </c>
      <c r="R84" s="9">
        <v>5.0022019230743169</v>
      </c>
    </row>
    <row r="85" spans="1:18" x14ac:dyDescent="0.3">
      <c r="A85" s="7" t="s">
        <v>48</v>
      </c>
      <c r="B85" s="7" t="s">
        <v>24</v>
      </c>
      <c r="C85" s="7" t="s">
        <v>20</v>
      </c>
      <c r="D85" s="7" t="s">
        <v>25</v>
      </c>
      <c r="E85" s="7" t="s">
        <v>34</v>
      </c>
      <c r="F85" s="7" t="s">
        <v>40</v>
      </c>
      <c r="G85" s="8">
        <v>7.8433599512262393E-8</v>
      </c>
      <c r="H85" s="8">
        <v>5.2976644405248478E-10</v>
      </c>
      <c r="I85" s="8">
        <v>3.6227574892655486E-7</v>
      </c>
      <c r="J85" s="9">
        <v>13.760014217153655</v>
      </c>
      <c r="K85" s="9">
        <v>9.2939682065636492E-2</v>
      </c>
      <c r="L85" s="9">
        <v>63.555918468079938</v>
      </c>
      <c r="M85" s="9">
        <v>13.760014217153655</v>
      </c>
      <c r="N85" s="9">
        <v>9.2939682065636492E-2</v>
      </c>
      <c r="O85" s="9">
        <v>63.555918468079938</v>
      </c>
      <c r="P85" s="9">
        <v>2.7520028434307311</v>
      </c>
      <c r="Q85" s="9">
        <v>1.8587936413127299E-2</v>
      </c>
      <c r="R85" s="9">
        <v>12.711183693615988</v>
      </c>
    </row>
    <row r="86" spans="1:18" x14ac:dyDescent="0.3">
      <c r="A86" s="7" t="s">
        <v>48</v>
      </c>
      <c r="B86" s="7" t="s">
        <v>24</v>
      </c>
      <c r="C86" s="7" t="s">
        <v>20</v>
      </c>
      <c r="D86" s="7" t="s">
        <v>25</v>
      </c>
      <c r="E86" s="7" t="s">
        <v>34</v>
      </c>
      <c r="F86" s="7" t="s">
        <v>41</v>
      </c>
      <c r="G86" s="8">
        <v>4.1986610302372206E-8</v>
      </c>
      <c r="H86" s="8">
        <v>2.7077764238226936E-10</v>
      </c>
      <c r="I86" s="8">
        <v>1.8185770586578406E-7</v>
      </c>
      <c r="J86" s="9">
        <v>7.3659293757187285</v>
      </c>
      <c r="K86" s="9">
        <v>4.75039298468619E-2</v>
      </c>
      <c r="L86" s="9">
        <v>31.904243000104998</v>
      </c>
      <c r="M86" s="9">
        <v>7.3659293757187285</v>
      </c>
      <c r="N86" s="9">
        <v>4.75039298468619E-2</v>
      </c>
      <c r="O86" s="9">
        <v>31.904243000104998</v>
      </c>
      <c r="P86" s="9">
        <v>1.4731858751437459</v>
      </c>
      <c r="Q86" s="9">
        <v>9.5007859693723804E-3</v>
      </c>
      <c r="R86" s="9">
        <v>6.3808486000210003</v>
      </c>
    </row>
    <row r="87" spans="1:18" x14ac:dyDescent="0.3">
      <c r="A87" s="7" t="s">
        <v>48</v>
      </c>
      <c r="B87" s="7" t="s">
        <v>19</v>
      </c>
      <c r="C87" s="7" t="s">
        <v>20</v>
      </c>
      <c r="D87" s="7" t="s">
        <v>42</v>
      </c>
      <c r="E87" s="7" t="s">
        <v>30</v>
      </c>
      <c r="F87" s="7" t="s">
        <v>43</v>
      </c>
      <c r="G87" s="8">
        <v>1.1504656943012151E-7</v>
      </c>
      <c r="H87" s="8">
        <v>6.2794540756915879E-11</v>
      </c>
      <c r="I87" s="8">
        <v>1.6290513833203991E-5</v>
      </c>
      <c r="J87" s="9">
        <v>20.183217917287251</v>
      </c>
      <c r="K87" s="9">
        <v>1.1016372816597689E-2</v>
      </c>
      <c r="L87" s="9">
        <v>2857.9295524309086</v>
      </c>
      <c r="M87" s="9">
        <v>0.42384757626303232</v>
      </c>
      <c r="N87" s="9">
        <v>2.3134382914855148E-4</v>
      </c>
      <c r="O87" s="9">
        <v>60.016520601049088</v>
      </c>
      <c r="P87" s="9">
        <v>4.6623233388933556E-3</v>
      </c>
      <c r="Q87" s="9">
        <v>2.5447821206340661E-6</v>
      </c>
      <c r="R87" s="9">
        <v>0.66018172661153995</v>
      </c>
    </row>
    <row r="88" spans="1:18" x14ac:dyDescent="0.3">
      <c r="A88" s="7" t="s">
        <v>48</v>
      </c>
      <c r="B88" s="7" t="s">
        <v>23</v>
      </c>
      <c r="C88" s="7" t="s">
        <v>20</v>
      </c>
      <c r="D88" s="7" t="s">
        <v>42</v>
      </c>
      <c r="E88" s="7" t="s">
        <v>30</v>
      </c>
      <c r="F88" s="7" t="s">
        <v>43</v>
      </c>
      <c r="G88" s="8">
        <v>6.9508908588535165E-5</v>
      </c>
      <c r="H88" s="8">
        <v>2.610827962786186E-6</v>
      </c>
      <c r="I88" s="8">
        <v>3.4319355402398315E-4</v>
      </c>
      <c r="J88" s="9">
        <v>12194.309280011381</v>
      </c>
      <c r="K88" s="9">
        <v>458.03112581698713</v>
      </c>
      <c r="L88" s="9">
        <v>60208.229788908298</v>
      </c>
      <c r="M88" s="9">
        <v>256.08049488023903</v>
      </c>
      <c r="N88" s="9">
        <v>9.6186536421567297</v>
      </c>
      <c r="O88" s="9">
        <v>1264.3728255670744</v>
      </c>
      <c r="P88" s="9">
        <v>4.3533684129640635</v>
      </c>
      <c r="Q88" s="9">
        <v>0.1635171119166644</v>
      </c>
      <c r="R88" s="9">
        <v>21.494338034640265</v>
      </c>
    </row>
    <row r="89" spans="1:18" x14ac:dyDescent="0.3">
      <c r="A89" s="7" t="s">
        <v>48</v>
      </c>
      <c r="B89" s="7" t="s">
        <v>24</v>
      </c>
      <c r="C89" s="7" t="s">
        <v>20</v>
      </c>
      <c r="D89" s="7" t="s">
        <v>42</v>
      </c>
      <c r="E89" s="7" t="s">
        <v>30</v>
      </c>
      <c r="F89" s="7" t="s">
        <v>43</v>
      </c>
      <c r="G89" s="8">
        <v>7.801634380793367E-8</v>
      </c>
      <c r="H89" s="8">
        <v>5.2795193544480858E-10</v>
      </c>
      <c r="I89" s="8">
        <v>3.6250906716739588E-7</v>
      </c>
      <c r="J89" s="9">
        <v>13.686812879213605</v>
      </c>
      <c r="K89" s="9">
        <v>9.2621353385147084E-2</v>
      </c>
      <c r="L89" s="9">
        <v>63.596850700325533</v>
      </c>
      <c r="M89" s="9">
        <v>13.686812879213605</v>
      </c>
      <c r="N89" s="9">
        <v>9.2621353385147084E-2</v>
      </c>
      <c r="O89" s="9">
        <v>63.596850700325533</v>
      </c>
      <c r="P89" s="9">
        <v>2.7373625758427211</v>
      </c>
      <c r="Q89" s="9">
        <v>1.8524270677029418E-2</v>
      </c>
      <c r="R89" s="9">
        <v>12.719370140065108</v>
      </c>
    </row>
    <row r="90" spans="1:18" x14ac:dyDescent="0.3">
      <c r="A90" s="7" t="s">
        <v>48</v>
      </c>
      <c r="B90" s="7" t="s">
        <v>19</v>
      </c>
      <c r="C90" s="7" t="s">
        <v>20</v>
      </c>
      <c r="D90" s="7" t="s">
        <v>42</v>
      </c>
      <c r="E90" s="7" t="s">
        <v>26</v>
      </c>
      <c r="F90" s="7" t="s">
        <v>44</v>
      </c>
      <c r="G90" s="8">
        <v>1.634589443830708E-7</v>
      </c>
      <c r="H90" s="8">
        <v>8.0383558155052133E-11</v>
      </c>
      <c r="I90" s="8">
        <v>2.2161011587383417E-5</v>
      </c>
      <c r="J90" s="9">
        <v>28.676452599632903</v>
      </c>
      <c r="K90" s="9">
        <v>1.4102105601643201E-2</v>
      </c>
      <c r="L90" s="9">
        <v>3887.8215000349269</v>
      </c>
      <c r="M90" s="9">
        <v>0.60220550459229094</v>
      </c>
      <c r="N90" s="9">
        <v>2.9614421763450723E-4</v>
      </c>
      <c r="O90" s="9">
        <v>81.644251500733475</v>
      </c>
      <c r="P90" s="9">
        <v>6.6242605505152001E-3</v>
      </c>
      <c r="Q90" s="9">
        <v>3.2575863939795792E-6</v>
      </c>
      <c r="R90" s="9">
        <v>0.89808676650806818</v>
      </c>
    </row>
    <row r="91" spans="1:18" x14ac:dyDescent="0.3">
      <c r="A91" s="7" t="s">
        <v>48</v>
      </c>
      <c r="B91" s="7" t="s">
        <v>23</v>
      </c>
      <c r="C91" s="7" t="s">
        <v>20</v>
      </c>
      <c r="D91" s="7" t="s">
        <v>42</v>
      </c>
      <c r="E91" s="7" t="s">
        <v>26</v>
      </c>
      <c r="F91" s="7" t="s">
        <v>44</v>
      </c>
      <c r="G91" s="8">
        <v>6.9377755168794627E-5</v>
      </c>
      <c r="H91" s="8">
        <v>2.6086699088243213E-6</v>
      </c>
      <c r="I91" s="8">
        <v>3.4142604429028914E-4</v>
      </c>
      <c r="J91" s="9">
        <v>12171.300353588518</v>
      </c>
      <c r="K91" s="9">
        <v>457.65252718857664</v>
      </c>
      <c r="L91" s="9">
        <v>59898.146365275737</v>
      </c>
      <c r="M91" s="9">
        <v>255.59730742535891</v>
      </c>
      <c r="N91" s="9">
        <v>9.6107030709601098</v>
      </c>
      <c r="O91" s="9">
        <v>1257.8610736707906</v>
      </c>
      <c r="P91" s="9">
        <v>4.3451542262311014</v>
      </c>
      <c r="Q91" s="9">
        <v>0.16338195220632187</v>
      </c>
      <c r="R91" s="9">
        <v>21.38363825240344</v>
      </c>
    </row>
    <row r="92" spans="1:18" x14ac:dyDescent="0.3">
      <c r="A92" s="7" t="s">
        <v>48</v>
      </c>
      <c r="B92" s="7" t="s">
        <v>24</v>
      </c>
      <c r="C92" s="7" t="s">
        <v>20</v>
      </c>
      <c r="D92" s="7" t="s">
        <v>42</v>
      </c>
      <c r="E92" s="7" t="s">
        <v>26</v>
      </c>
      <c r="F92" s="7" t="s">
        <v>44</v>
      </c>
      <c r="G92" s="8">
        <v>7.8089009734540551E-8</v>
      </c>
      <c r="H92" s="8">
        <v>5.2812271559819482E-10</v>
      </c>
      <c r="I92" s="8">
        <v>3.7268801712809302E-7</v>
      </c>
      <c r="J92" s="9">
        <v>13.699561040581068</v>
      </c>
      <c r="K92" s="9">
        <v>9.2651314235512441E-2</v>
      </c>
      <c r="L92" s="9">
        <v>65.382596822470433</v>
      </c>
      <c r="M92" s="9">
        <v>13.699561040581068</v>
      </c>
      <c r="N92" s="9">
        <v>9.2651314235512441E-2</v>
      </c>
      <c r="O92" s="9">
        <v>65.382596822470433</v>
      </c>
      <c r="P92" s="9">
        <v>2.7399122081162139</v>
      </c>
      <c r="Q92" s="9">
        <v>1.8530262847102488E-2</v>
      </c>
      <c r="R92" s="9">
        <v>13.076519364494088</v>
      </c>
    </row>
    <row r="93" spans="1:18" x14ac:dyDescent="0.3">
      <c r="A93" s="7" t="s">
        <v>48</v>
      </c>
      <c r="B93" s="7" t="s">
        <v>19</v>
      </c>
      <c r="C93" s="7" t="s">
        <v>20</v>
      </c>
      <c r="D93" s="7" t="s">
        <v>42</v>
      </c>
      <c r="E93" s="7" t="s">
        <v>30</v>
      </c>
      <c r="F93" s="7" t="s">
        <v>44</v>
      </c>
      <c r="G93" s="8">
        <v>1.9598673438261615E-7</v>
      </c>
      <c r="H93" s="8">
        <v>8.7701251859524987E-11</v>
      </c>
      <c r="I93" s="8">
        <v>2.5851712915107252E-5</v>
      </c>
      <c r="J93" s="9">
        <v>34.382971943761135</v>
      </c>
      <c r="K93" s="9">
        <v>1.5385886660226139E-2</v>
      </c>
      <c r="L93" s="9">
        <v>4535.3004256044242</v>
      </c>
      <c r="M93" s="9">
        <v>0.7220424108189839</v>
      </c>
      <c r="N93" s="9">
        <v>3.2310361986474893E-4</v>
      </c>
      <c r="O93" s="9">
        <v>95.241308937692907</v>
      </c>
      <c r="P93" s="9">
        <v>7.9424665190088225E-3</v>
      </c>
      <c r="Q93" s="9">
        <v>3.5541398185122379E-6</v>
      </c>
      <c r="R93" s="9">
        <v>1.0476543983146218</v>
      </c>
    </row>
    <row r="94" spans="1:18" x14ac:dyDescent="0.3">
      <c r="A94" s="7" t="s">
        <v>48</v>
      </c>
      <c r="B94" s="7" t="s">
        <v>23</v>
      </c>
      <c r="C94" s="7" t="s">
        <v>20</v>
      </c>
      <c r="D94" s="7" t="s">
        <v>42</v>
      </c>
      <c r="E94" s="7" t="s">
        <v>30</v>
      </c>
      <c r="F94" s="7" t="s">
        <v>44</v>
      </c>
      <c r="G94" s="8">
        <v>7.1855470743700702E-5</v>
      </c>
      <c r="H94" s="8">
        <v>2.5804469743128819E-6</v>
      </c>
      <c r="I94" s="8">
        <v>3.4389726182771469E-4</v>
      </c>
      <c r="J94" s="9">
        <v>12605.978881015284</v>
      </c>
      <c r="K94" s="9">
        <v>452.70123102797533</v>
      </c>
      <c r="L94" s="9">
        <v>60331.684908197494</v>
      </c>
      <c r="M94" s="9">
        <v>264.72555650132097</v>
      </c>
      <c r="N94" s="9">
        <v>9.5067258515874826</v>
      </c>
      <c r="O94" s="9">
        <v>1266.9653830721475</v>
      </c>
      <c r="P94" s="9">
        <v>4.5003344605224571</v>
      </c>
      <c r="Q94" s="9">
        <v>0.16161433947698722</v>
      </c>
      <c r="R94" s="9">
        <v>21.53841151222651</v>
      </c>
    </row>
    <row r="95" spans="1:18" x14ac:dyDescent="0.3">
      <c r="A95" s="7" t="s">
        <v>48</v>
      </c>
      <c r="B95" s="7" t="s">
        <v>24</v>
      </c>
      <c r="C95" s="7" t="s">
        <v>20</v>
      </c>
      <c r="D95" s="7" t="s">
        <v>42</v>
      </c>
      <c r="E95" s="7" t="s">
        <v>30</v>
      </c>
      <c r="F95" s="7" t="s">
        <v>44</v>
      </c>
      <c r="G95" s="8">
        <v>7.9193209503164573E-8</v>
      </c>
      <c r="H95" s="8">
        <v>5.3840506832770319E-10</v>
      </c>
      <c r="I95" s="8">
        <v>3.644203218383286E-7</v>
      </c>
      <c r="J95" s="9">
        <v>13.893276547829577</v>
      </c>
      <c r="K95" s="9">
        <v>9.4455200843084272E-2</v>
      </c>
      <c r="L95" s="9">
        <v>63.932152045771545</v>
      </c>
      <c r="M95" s="9">
        <v>13.893276547829577</v>
      </c>
      <c r="N95" s="9">
        <v>9.4455200843084272E-2</v>
      </c>
      <c r="O95" s="9">
        <v>63.932152045771545</v>
      </c>
      <c r="P95" s="9">
        <v>2.7786553095659157</v>
      </c>
      <c r="Q95" s="9">
        <v>1.8891040168616854E-2</v>
      </c>
      <c r="R95" s="9">
        <v>12.78643040915431</v>
      </c>
    </row>
    <row r="96" spans="1:18" x14ac:dyDescent="0.3">
      <c r="A96" s="7" t="s">
        <v>48</v>
      </c>
      <c r="B96" s="7" t="s">
        <v>19</v>
      </c>
      <c r="C96" s="7" t="s">
        <v>20</v>
      </c>
      <c r="D96" s="7" t="s">
        <v>42</v>
      </c>
      <c r="E96" s="7" t="s">
        <v>30</v>
      </c>
      <c r="F96" s="7" t="s">
        <v>45</v>
      </c>
      <c r="G96" s="8">
        <v>2.0352528190992817E-7</v>
      </c>
      <c r="H96" s="8">
        <v>8.8725317971608278E-11</v>
      </c>
      <c r="I96" s="8">
        <v>2.447533127479632E-5</v>
      </c>
      <c r="J96" s="9">
        <v>35.70549853692463</v>
      </c>
      <c r="K96" s="9">
        <v>1.5565543903412693E-2</v>
      </c>
      <c r="L96" s="9">
        <v>4293.8346372601482</v>
      </c>
      <c r="M96" s="9">
        <v>0.74981546927541731</v>
      </c>
      <c r="N96" s="9">
        <v>3.2687642197166657E-4</v>
      </c>
      <c r="O96" s="9">
        <v>90.170527382463121</v>
      </c>
      <c r="P96" s="9">
        <v>8.2479701620295897E-3</v>
      </c>
      <c r="Q96" s="9">
        <v>3.5956406416883319E-6</v>
      </c>
      <c r="R96" s="9">
        <v>0.99187580120709429</v>
      </c>
    </row>
    <row r="97" spans="1:18" x14ac:dyDescent="0.3">
      <c r="A97" s="7" t="s">
        <v>48</v>
      </c>
      <c r="B97" s="7" t="s">
        <v>23</v>
      </c>
      <c r="C97" s="7" t="s">
        <v>20</v>
      </c>
      <c r="D97" s="7" t="s">
        <v>42</v>
      </c>
      <c r="E97" s="7" t="s">
        <v>30</v>
      </c>
      <c r="F97" s="7" t="s">
        <v>45</v>
      </c>
      <c r="G97" s="8">
        <v>5.458126708964553E-5</v>
      </c>
      <c r="H97" s="8">
        <v>1.8741736597673738E-6</v>
      </c>
      <c r="I97" s="8">
        <v>2.6967486227537829E-4</v>
      </c>
      <c r="J97" s="9">
        <v>9575.4755081253825</v>
      </c>
      <c r="K97" s="9">
        <v>328.79603083602115</v>
      </c>
      <c r="L97" s="9">
        <v>47310.463398253443</v>
      </c>
      <c r="M97" s="9">
        <v>201.08498567063305</v>
      </c>
      <c r="N97" s="9">
        <v>6.9047166475564445</v>
      </c>
      <c r="O97" s="9">
        <v>993.51973136332242</v>
      </c>
      <c r="P97" s="9">
        <v>3.4184447564007621</v>
      </c>
      <c r="Q97" s="9">
        <v>0.11738018300845957</v>
      </c>
      <c r="R97" s="9">
        <v>16.889835433176483</v>
      </c>
    </row>
    <row r="98" spans="1:18" x14ac:dyDescent="0.3">
      <c r="A98" s="7" t="s">
        <v>48</v>
      </c>
      <c r="B98" s="7" t="s">
        <v>24</v>
      </c>
      <c r="C98" s="7" t="s">
        <v>20</v>
      </c>
      <c r="D98" s="7" t="s">
        <v>42</v>
      </c>
      <c r="E98" s="7" t="s">
        <v>30</v>
      </c>
      <c r="F98" s="7" t="s">
        <v>45</v>
      </c>
      <c r="G98" s="8">
        <v>6.0783380495143602E-8</v>
      </c>
      <c r="H98" s="8">
        <v>4.2360983761634481E-10</v>
      </c>
      <c r="I98" s="8">
        <v>2.9597316397173706E-7</v>
      </c>
      <c r="J98" s="9">
        <v>10.663544513841618</v>
      </c>
      <c r="K98" s="9">
        <v>7.4316076584190982E-2</v>
      </c>
      <c r="L98" s="9">
        <v>51.924111216014495</v>
      </c>
      <c r="M98" s="9">
        <v>10.663544513841618</v>
      </c>
      <c r="N98" s="9">
        <v>7.4316076584190982E-2</v>
      </c>
      <c r="O98" s="9">
        <v>51.924111216014495</v>
      </c>
      <c r="P98" s="9">
        <v>2.1327089027683237</v>
      </c>
      <c r="Q98" s="9">
        <v>1.4863215316838197E-2</v>
      </c>
      <c r="R98" s="9">
        <v>10.384822243202899</v>
      </c>
    </row>
    <row r="99" spans="1:18" x14ac:dyDescent="0.3">
      <c r="A99" s="7" t="s">
        <v>48</v>
      </c>
      <c r="B99" s="7" t="s">
        <v>19</v>
      </c>
      <c r="C99" s="7" t="s">
        <v>20</v>
      </c>
      <c r="D99" s="7" t="s">
        <v>42</v>
      </c>
      <c r="E99" s="7" t="s">
        <v>30</v>
      </c>
      <c r="F99" s="7" t="s">
        <v>46</v>
      </c>
      <c r="G99" s="8">
        <v>1.2970784724510985E-7</v>
      </c>
      <c r="H99" s="8">
        <v>6.3160305414039859E-11</v>
      </c>
      <c r="I99" s="8">
        <v>1.5845998617189454E-5</v>
      </c>
      <c r="J99" s="9">
        <v>22.755322123015301</v>
      </c>
      <c r="K99" s="9">
        <v>1.1080540812373165E-2</v>
      </c>
      <c r="L99" s="9">
        <v>2779.9459366063552</v>
      </c>
      <c r="M99" s="9">
        <v>0.47786176458332136</v>
      </c>
      <c r="N99" s="9">
        <v>2.3269135705983649E-4</v>
      </c>
      <c r="O99" s="9">
        <v>58.378864668733463</v>
      </c>
      <c r="P99" s="9">
        <v>5.2564794104165346E-3</v>
      </c>
      <c r="Q99" s="9">
        <v>2.5596049276582011E-6</v>
      </c>
      <c r="R99" s="9">
        <v>0.64216751135606809</v>
      </c>
    </row>
    <row r="100" spans="1:18" x14ac:dyDescent="0.3">
      <c r="A100" s="7" t="s">
        <v>48</v>
      </c>
      <c r="B100" s="7" t="s">
        <v>23</v>
      </c>
      <c r="C100" s="7" t="s">
        <v>20</v>
      </c>
      <c r="D100" s="7" t="s">
        <v>42</v>
      </c>
      <c r="E100" s="7" t="s">
        <v>30</v>
      </c>
      <c r="F100" s="7" t="s">
        <v>46</v>
      </c>
      <c r="G100" s="8">
        <v>6.8458957068004168E-5</v>
      </c>
      <c r="H100" s="8">
        <v>2.2335829338273148E-6</v>
      </c>
      <c r="I100" s="8">
        <v>3.0551688653044772E-4</v>
      </c>
      <c r="J100" s="9">
        <v>12010.110825016724</v>
      </c>
      <c r="K100" s="9">
        <v>391.84906871258181</v>
      </c>
      <c r="L100" s="9">
        <v>53598.416091846404</v>
      </c>
      <c r="M100" s="9">
        <v>252.2123273253512</v>
      </c>
      <c r="N100" s="9">
        <v>8.2288304429642185</v>
      </c>
      <c r="O100" s="9">
        <v>1125.5667379287745</v>
      </c>
      <c r="P100" s="9">
        <v>4.2876095645309711</v>
      </c>
      <c r="Q100" s="9">
        <v>0.13989011753039171</v>
      </c>
      <c r="R100" s="9">
        <v>19.134634544789169</v>
      </c>
    </row>
    <row r="101" spans="1:18" x14ac:dyDescent="0.3">
      <c r="A101" s="7" t="s">
        <v>48</v>
      </c>
      <c r="B101" s="7" t="s">
        <v>24</v>
      </c>
      <c r="C101" s="7" t="s">
        <v>20</v>
      </c>
      <c r="D101" s="7" t="s">
        <v>42</v>
      </c>
      <c r="E101" s="7" t="s">
        <v>30</v>
      </c>
      <c r="F101" s="7" t="s">
        <v>46</v>
      </c>
      <c r="G101" s="8">
        <v>6.8668487771296869E-8</v>
      </c>
      <c r="H101" s="8">
        <v>4.8357691696493519E-10</v>
      </c>
      <c r="I101" s="8">
        <v>2.985342795868001E-7</v>
      </c>
      <c r="J101" s="9">
        <v>12.046869885855022</v>
      </c>
      <c r="K101" s="9">
        <v>8.4836413143126801E-2</v>
      </c>
      <c r="L101" s="9">
        <v>52.373421046166193</v>
      </c>
      <c r="M101" s="9">
        <v>12.046869885855022</v>
      </c>
      <c r="N101" s="9">
        <v>8.4836413143126801E-2</v>
      </c>
      <c r="O101" s="9">
        <v>52.373421046166193</v>
      </c>
      <c r="P101" s="9">
        <v>2.4093739771710045</v>
      </c>
      <c r="Q101" s="9">
        <v>1.696728262862536E-2</v>
      </c>
      <c r="R101" s="9">
        <v>10.474684209233239</v>
      </c>
    </row>
    <row r="102" spans="1:18" x14ac:dyDescent="0.3">
      <c r="A102" s="7" t="s">
        <v>48</v>
      </c>
      <c r="B102" s="7" t="s">
        <v>19</v>
      </c>
      <c r="C102" s="7" t="s">
        <v>20</v>
      </c>
      <c r="D102" s="7" t="s">
        <v>42</v>
      </c>
      <c r="E102" s="7" t="s">
        <v>30</v>
      </c>
      <c r="F102" s="7" t="s">
        <v>47</v>
      </c>
      <c r="G102" s="8">
        <v>7.6067189412622002E-8</v>
      </c>
      <c r="H102" s="8">
        <v>4.0270300745386634E-11</v>
      </c>
      <c r="I102" s="8">
        <v>1.0418770396715274E-5</v>
      </c>
      <c r="J102" s="9">
        <v>13.344862588041225</v>
      </c>
      <c r="K102" s="9">
        <v>7.0648282653270542E-3</v>
      </c>
      <c r="L102" s="9">
        <v>1827.8190683018233</v>
      </c>
      <c r="M102" s="9">
        <v>0.28024211434886576</v>
      </c>
      <c r="N102" s="9">
        <v>1.4836139357186814E-4</v>
      </c>
      <c r="O102" s="9">
        <v>38.38420043433829</v>
      </c>
      <c r="P102" s="9">
        <v>3.0826632578375233E-3</v>
      </c>
      <c r="Q102" s="9">
        <v>1.6319753292905494E-6</v>
      </c>
      <c r="R102" s="9">
        <v>0.42222620477772116</v>
      </c>
    </row>
    <row r="103" spans="1:18" x14ac:dyDescent="0.3">
      <c r="A103" s="7" t="s">
        <v>48</v>
      </c>
      <c r="B103" s="7" t="s">
        <v>23</v>
      </c>
      <c r="C103" s="7" t="s">
        <v>20</v>
      </c>
      <c r="D103" s="7" t="s">
        <v>42</v>
      </c>
      <c r="E103" s="7" t="s">
        <v>30</v>
      </c>
      <c r="F103" s="7" t="s">
        <v>47</v>
      </c>
      <c r="G103" s="8">
        <v>2.9607707283316041E-5</v>
      </c>
      <c r="H103" s="8">
        <v>1.3287130183259665E-6</v>
      </c>
      <c r="I103" s="8">
        <v>1.754589842731942E-4</v>
      </c>
      <c r="J103" s="9">
        <v>5194.2340487900065</v>
      </c>
      <c r="K103" s="9">
        <v>233.10303411261961</v>
      </c>
      <c r="L103" s="9">
        <v>30781.681997764677</v>
      </c>
      <c r="M103" s="9">
        <v>109.07891502459015</v>
      </c>
      <c r="N103" s="9">
        <v>4.8951637163650119</v>
      </c>
      <c r="O103" s="9">
        <v>646.41532195305831</v>
      </c>
      <c r="P103" s="9">
        <v>1.8543415554180327</v>
      </c>
      <c r="Q103" s="9">
        <v>8.3217783178205204E-2</v>
      </c>
      <c r="R103" s="9">
        <v>10.989060473201992</v>
      </c>
    </row>
    <row r="104" spans="1:18" x14ac:dyDescent="0.3">
      <c r="A104" s="7" t="s">
        <v>48</v>
      </c>
      <c r="B104" s="7" t="s">
        <v>24</v>
      </c>
      <c r="C104" s="7" t="s">
        <v>20</v>
      </c>
      <c r="D104" s="7" t="s">
        <v>42</v>
      </c>
      <c r="E104" s="7" t="s">
        <v>30</v>
      </c>
      <c r="F104" s="7" t="s">
        <v>47</v>
      </c>
      <c r="G104" s="8">
        <v>6.8495214855177646E-8</v>
      </c>
      <c r="H104" s="8">
        <v>4.1998353325526827E-10</v>
      </c>
      <c r="I104" s="8">
        <v>3.5385178500240131E-7</v>
      </c>
      <c r="J104" s="9">
        <v>12.016471717161064</v>
      </c>
      <c r="K104" s="9">
        <v>7.3679895153344652E-2</v>
      </c>
      <c r="L104" s="9">
        <v>62.07805867225327</v>
      </c>
      <c r="M104" s="9">
        <v>12.016471717161064</v>
      </c>
      <c r="N104" s="9">
        <v>7.3679895153344652E-2</v>
      </c>
      <c r="O104" s="9">
        <v>62.07805867225327</v>
      </c>
      <c r="P104" s="9">
        <v>2.4032943434322132</v>
      </c>
      <c r="Q104" s="9">
        <v>1.4735979030668931E-2</v>
      </c>
      <c r="R104" s="9">
        <v>12.415611734450655</v>
      </c>
    </row>
    <row r="105" spans="1:18" x14ac:dyDescent="0.3">
      <c r="A105" s="7" t="s">
        <v>48</v>
      </c>
      <c r="B105" s="7" t="s">
        <v>19</v>
      </c>
      <c r="C105" s="7" t="s">
        <v>20</v>
      </c>
      <c r="D105" s="7" t="s">
        <v>25</v>
      </c>
      <c r="E105" s="7" t="s">
        <v>34</v>
      </c>
      <c r="F105" s="7" t="s">
        <v>52</v>
      </c>
      <c r="G105" s="8">
        <v>4.8823396367256499E-8</v>
      </c>
      <c r="H105" s="8">
        <v>9.6332616552686678E-12</v>
      </c>
      <c r="I105" s="8">
        <v>6.7376486976717196E-6</v>
      </c>
      <c r="J105" s="9">
        <v>8.5653423063689171</v>
      </c>
      <c r="K105" s="9">
        <v>1.69001318514439E-3</v>
      </c>
      <c r="L105" s="9">
        <v>1182.0207468057779</v>
      </c>
      <c r="M105" s="9">
        <f>J105*0.021</f>
        <v>0.17987218843374728</v>
      </c>
      <c r="N105" s="9">
        <f>K105*0.021</f>
        <v>3.549027688803219E-5</v>
      </c>
      <c r="O105" s="9">
        <f>L105*0.011</f>
        <v>13.002228214863557</v>
      </c>
      <c r="P105" s="9">
        <f>M105*0.011</f>
        <v>1.9785940727712198E-3</v>
      </c>
      <c r="Q105" s="9">
        <f>N105*0.011</f>
        <v>3.9039304576835409E-7</v>
      </c>
      <c r="R105" s="9">
        <v>0.29113809752729619</v>
      </c>
    </row>
    <row r="106" spans="1:18" x14ac:dyDescent="0.3">
      <c r="A106" s="7" t="s">
        <v>48</v>
      </c>
      <c r="B106" s="7" t="s">
        <v>23</v>
      </c>
      <c r="C106" s="7" t="s">
        <v>20</v>
      </c>
      <c r="D106" s="7" t="s">
        <v>25</v>
      </c>
      <c r="E106" s="7" t="s">
        <v>34</v>
      </c>
      <c r="F106" s="7" t="s">
        <v>52</v>
      </c>
      <c r="G106" s="8">
        <v>6.066045268614558E-5</v>
      </c>
      <c r="H106" s="8">
        <v>2.375737226821437E-6</v>
      </c>
      <c r="I106" s="8">
        <v>3.0134362093370542E-4</v>
      </c>
      <c r="J106" s="9">
        <v>10641.978649084491</v>
      </c>
      <c r="K106" s="9">
        <v>416.78793553486418</v>
      </c>
      <c r="L106" s="9">
        <v>52866.27840722879</v>
      </c>
      <c r="M106" s="9">
        <f>J106*0.021</f>
        <v>223.48155163077433</v>
      </c>
      <c r="N106" s="9">
        <f>K106*0.021</f>
        <v>8.7525466462321475</v>
      </c>
      <c r="O106" s="9">
        <f>L106*0.017</f>
        <v>898.72673292288948</v>
      </c>
      <c r="P106" s="9">
        <f>M106*0.017</f>
        <v>3.799186377723164</v>
      </c>
      <c r="Q106" s="9">
        <f>N106*0.017</f>
        <v>0.14879329298594651</v>
      </c>
      <c r="R106" s="9">
        <v>17.326915063176255</v>
      </c>
    </row>
    <row r="107" spans="1:18" x14ac:dyDescent="0.3">
      <c r="A107" s="7" t="s">
        <v>48</v>
      </c>
      <c r="B107" s="7" t="s">
        <v>24</v>
      </c>
      <c r="C107" s="7" t="s">
        <v>20</v>
      </c>
      <c r="D107" s="7" t="s">
        <v>25</v>
      </c>
      <c r="E107" s="7" t="s">
        <v>34</v>
      </c>
      <c r="F107" s="7" t="s">
        <v>52</v>
      </c>
      <c r="G107" s="8">
        <v>4.3065560355820021E-8</v>
      </c>
      <c r="H107" s="8">
        <v>9.3557872488328543E-10</v>
      </c>
      <c r="I107" s="8">
        <v>2.041168204271579E-7</v>
      </c>
      <c r="J107" s="9">
        <v>7.5552151941353562</v>
      </c>
      <c r="K107" s="9">
        <v>0.1641334407156442</v>
      </c>
      <c r="L107" s="9">
        <v>35.809275215002529</v>
      </c>
      <c r="M107" s="9">
        <v>1.5845782279599219</v>
      </c>
      <c r="N107" s="9">
        <v>1.3628889370144611E-2</v>
      </c>
      <c r="O107" s="9">
        <v>5.3259645328777045</v>
      </c>
      <c r="P107" s="9">
        <v>0.31691564559198437</v>
      </c>
      <c r="Q107" s="9">
        <v>2.7257778740289226E-3</v>
      </c>
      <c r="R107" s="9">
        <v>1.065192906575541</v>
      </c>
    </row>
    <row r="108" spans="1:18" x14ac:dyDescent="0.3">
      <c r="A108" s="7" t="s">
        <v>49</v>
      </c>
      <c r="B108" s="7" t="s">
        <v>24</v>
      </c>
      <c r="C108" s="7" t="s">
        <v>20</v>
      </c>
      <c r="E108" s="7" t="s">
        <v>21</v>
      </c>
      <c r="F108" s="7" t="s">
        <v>22</v>
      </c>
      <c r="G108" s="8">
        <v>2.2000000000000001E-7</v>
      </c>
      <c r="H108" s="8">
        <v>3.3999999999999998E-9</v>
      </c>
      <c r="I108" s="8">
        <v>1.1999999999999999E-6</v>
      </c>
      <c r="J108" s="9">
        <v>7.4764800000000005</v>
      </c>
      <c r="K108" s="9">
        <v>9.6937810050552908E-2</v>
      </c>
      <c r="L108" s="9">
        <v>66.897907215038771</v>
      </c>
      <c r="M108" s="9">
        <v>7.4764800000000005</v>
      </c>
      <c r="N108" s="9">
        <v>9.6937810050552908E-2</v>
      </c>
      <c r="O108" s="9">
        <v>66.897907215038771</v>
      </c>
      <c r="P108" s="9">
        <v>1.4952960000000002</v>
      </c>
      <c r="Q108" s="9">
        <v>1.9387562010110583E-2</v>
      </c>
      <c r="R108" s="9">
        <v>13.379581443007755</v>
      </c>
    </row>
    <row r="109" spans="1:18" x14ac:dyDescent="0.3">
      <c r="A109" s="7" t="s">
        <v>49</v>
      </c>
      <c r="B109" s="7" t="s">
        <v>24</v>
      </c>
      <c r="C109" s="7" t="s">
        <v>20</v>
      </c>
      <c r="D109" s="7" t="s">
        <v>25</v>
      </c>
      <c r="E109" s="7" t="s">
        <v>26</v>
      </c>
      <c r="F109" s="7" t="s">
        <v>55</v>
      </c>
      <c r="G109" s="8">
        <v>1.6772734797269427E-7</v>
      </c>
      <c r="H109" s="8">
        <v>2.7690835312202489E-9</v>
      </c>
      <c r="I109" s="8">
        <v>9.5167821177287837E-7</v>
      </c>
      <c r="J109" s="9">
        <v>5.7000461935040425</v>
      </c>
      <c r="K109" s="9">
        <v>9.4104534724988934E-2</v>
      </c>
      <c r="L109" s="9">
        <v>32.341832348889497</v>
      </c>
      <c r="M109" s="9">
        <v>5.7000461935040425</v>
      </c>
      <c r="N109" s="9">
        <v>9.4104534724988934E-2</v>
      </c>
      <c r="O109" s="9">
        <v>32.341832348889497</v>
      </c>
      <c r="P109" s="9">
        <v>1.1400092387008085</v>
      </c>
      <c r="Q109" s="9">
        <v>1.8820906944997787E-2</v>
      </c>
      <c r="R109" s="9">
        <v>6.4683664697778998</v>
      </c>
    </row>
    <row r="110" spans="1:18" x14ac:dyDescent="0.3">
      <c r="A110" s="7" t="s">
        <v>49</v>
      </c>
      <c r="B110" s="7" t="s">
        <v>24</v>
      </c>
      <c r="C110" s="7" t="s">
        <v>20</v>
      </c>
      <c r="D110" s="7" t="s">
        <v>25</v>
      </c>
      <c r="E110" s="7" t="s">
        <v>26</v>
      </c>
      <c r="F110" s="7" t="s">
        <v>56</v>
      </c>
      <c r="G110" s="8">
        <v>1.4679296040623988E-7</v>
      </c>
      <c r="H110" s="8">
        <v>2.4171652388107663E-9</v>
      </c>
      <c r="I110" s="8">
        <v>8.0517925083527935E-7</v>
      </c>
      <c r="J110" s="9">
        <v>4.9886119664456565</v>
      </c>
      <c r="K110" s="9">
        <v>8.214494347574508E-2</v>
      </c>
      <c r="L110" s="9">
        <v>27.363211660386135</v>
      </c>
      <c r="M110" s="9">
        <v>4.9886119664456565</v>
      </c>
      <c r="N110" s="9">
        <v>8.214494347574508E-2</v>
      </c>
      <c r="O110" s="9">
        <v>27.363211660386135</v>
      </c>
      <c r="P110" s="9">
        <v>0.99772239328913137</v>
      </c>
      <c r="Q110" s="9">
        <v>1.6428988695149017E-2</v>
      </c>
      <c r="R110" s="9">
        <v>5.4726423320772275</v>
      </c>
    </row>
    <row r="111" spans="1:18" x14ac:dyDescent="0.3">
      <c r="A111" s="7" t="s">
        <v>49</v>
      </c>
      <c r="B111" s="7" t="s">
        <v>24</v>
      </c>
      <c r="C111" s="7" t="s">
        <v>20</v>
      </c>
      <c r="D111" s="7" t="s">
        <v>25</v>
      </c>
      <c r="E111" s="7" t="s">
        <v>26</v>
      </c>
      <c r="F111" s="7" t="s">
        <v>57</v>
      </c>
      <c r="G111" s="8">
        <v>1.9476554454698267E-7</v>
      </c>
      <c r="H111" s="8">
        <v>3.2189767113086672E-9</v>
      </c>
      <c r="I111" s="8">
        <v>1.1160537715355594E-6</v>
      </c>
      <c r="J111" s="9">
        <v>6.6189122658846591</v>
      </c>
      <c r="K111" s="9">
        <v>0.10939370455711374</v>
      </c>
      <c r="L111" s="9">
        <v>37.927971371864452</v>
      </c>
      <c r="M111" s="9">
        <v>6.6189122658846591</v>
      </c>
      <c r="N111" s="9">
        <v>0.10939370455711374</v>
      </c>
      <c r="O111" s="9">
        <v>37.927971371864452</v>
      </c>
      <c r="P111" s="9">
        <v>1.323782453176932</v>
      </c>
      <c r="Q111" s="9">
        <v>2.187874091142275E-2</v>
      </c>
      <c r="R111" s="9">
        <v>7.585594274372891</v>
      </c>
    </row>
    <row r="112" spans="1:18" x14ac:dyDescent="0.3">
      <c r="A112" s="7" t="s">
        <v>49</v>
      </c>
      <c r="B112" s="7" t="s">
        <v>24</v>
      </c>
      <c r="C112" s="7" t="s">
        <v>20</v>
      </c>
      <c r="D112" s="7" t="s">
        <v>25</v>
      </c>
      <c r="E112" s="7" t="s">
        <v>26</v>
      </c>
      <c r="F112" s="7" t="s">
        <v>27</v>
      </c>
      <c r="G112" s="8">
        <v>2.0920258377982194E-7</v>
      </c>
      <c r="H112" s="8">
        <v>3.1961463943741673E-9</v>
      </c>
      <c r="I112" s="8">
        <v>1.1365331307609394E-6</v>
      </c>
      <c r="J112" s="9">
        <v>7.1095406071734688</v>
      </c>
      <c r="K112" s="9">
        <v>0.1086178390664117</v>
      </c>
      <c r="L112" s="9">
        <v>38.623941915779767</v>
      </c>
      <c r="M112" s="9">
        <v>7.1095406071734688</v>
      </c>
      <c r="N112" s="9">
        <v>0.1086178390664117</v>
      </c>
      <c r="O112" s="9">
        <v>38.623941915779767</v>
      </c>
      <c r="P112" s="9">
        <v>1.4219081214346938</v>
      </c>
      <c r="Q112" s="9">
        <v>2.1723567813282343E-2</v>
      </c>
      <c r="R112" s="9">
        <v>7.7247883831559534</v>
      </c>
    </row>
    <row r="113" spans="1:18" x14ac:dyDescent="0.3">
      <c r="A113" s="7" t="s">
        <v>49</v>
      </c>
      <c r="B113" s="7" t="s">
        <v>24</v>
      </c>
      <c r="C113" s="7" t="s">
        <v>20</v>
      </c>
      <c r="D113" s="7" t="s">
        <v>25</v>
      </c>
      <c r="E113" s="7" t="s">
        <v>30</v>
      </c>
      <c r="F113" s="7" t="s">
        <v>31</v>
      </c>
      <c r="G113" s="8">
        <v>2.0654664681144006E-7</v>
      </c>
      <c r="H113" s="8">
        <v>3.2714565176961754E-9</v>
      </c>
      <c r="I113" s="8">
        <v>1.1548029364827438E-6</v>
      </c>
      <c r="J113" s="9">
        <v>7.0192812452399789</v>
      </c>
      <c r="K113" s="9">
        <v>0.11117717829738683</v>
      </c>
      <c r="L113" s="9">
        <v>39.244822993429565</v>
      </c>
      <c r="M113" s="9">
        <v>7.0192812452399789</v>
      </c>
      <c r="N113" s="9">
        <v>0.11117717829738683</v>
      </c>
      <c r="O113" s="9">
        <v>39.244822993429565</v>
      </c>
      <c r="P113" s="9">
        <v>1.4038562490479958</v>
      </c>
      <c r="Q113" s="9">
        <v>2.2235435659477366E-2</v>
      </c>
      <c r="R113" s="9">
        <v>7.8489645986859138</v>
      </c>
    </row>
    <row r="114" spans="1:18" x14ac:dyDescent="0.3">
      <c r="A114" s="7" t="s">
        <v>49</v>
      </c>
      <c r="B114" s="7" t="s">
        <v>24</v>
      </c>
      <c r="C114" s="7" t="s">
        <v>20</v>
      </c>
      <c r="D114" s="7" t="s">
        <v>25</v>
      </c>
      <c r="E114" s="7" t="s">
        <v>30</v>
      </c>
      <c r="F114" s="7" t="s">
        <v>33</v>
      </c>
      <c r="G114" s="8">
        <v>7.2977794378511099E-8</v>
      </c>
      <c r="H114" s="8">
        <v>1.0557644820274538E-9</v>
      </c>
      <c r="I114" s="8">
        <v>4.5225341261360086E-7</v>
      </c>
      <c r="J114" s="9">
        <v>2.480077364159321</v>
      </c>
      <c r="K114" s="9">
        <v>3.587910015722099E-2</v>
      </c>
      <c r="L114" s="9">
        <v>15.369379974260612</v>
      </c>
      <c r="M114" s="9">
        <v>2.480077364159321</v>
      </c>
      <c r="N114" s="9">
        <v>3.587910015722099E-2</v>
      </c>
      <c r="O114" s="9">
        <v>15.369379974260612</v>
      </c>
      <c r="P114" s="9">
        <v>0.4960154728318642</v>
      </c>
      <c r="Q114" s="9">
        <v>7.1758200314441982E-3</v>
      </c>
      <c r="R114" s="9">
        <v>3.0738759948521226</v>
      </c>
    </row>
    <row r="115" spans="1:18" x14ac:dyDescent="0.3">
      <c r="A115" s="7" t="s">
        <v>49</v>
      </c>
      <c r="B115" s="7" t="s">
        <v>24</v>
      </c>
      <c r="C115" s="7" t="s">
        <v>20</v>
      </c>
      <c r="D115" s="7" t="s">
        <v>25</v>
      </c>
      <c r="E115" s="7" t="s">
        <v>30</v>
      </c>
      <c r="F115" s="7" t="s">
        <v>54</v>
      </c>
      <c r="G115" s="8">
        <v>2.5193887677331484E-9</v>
      </c>
      <c r="H115" s="8">
        <v>6.3414433328043155E-11</v>
      </c>
      <c r="I115" s="8">
        <v>2.3604000652507034E-8</v>
      </c>
      <c r="J115" s="9">
        <v>8.5618907882643314E-2</v>
      </c>
      <c r="K115" s="9">
        <v>2.1550761022202185E-3</v>
      </c>
      <c r="L115" s="9">
        <v>0.80215835817479908</v>
      </c>
      <c r="M115" s="9">
        <v>8.5618907882643314E-2</v>
      </c>
      <c r="N115" s="9">
        <v>2.1550761022202185E-3</v>
      </c>
      <c r="O115" s="9">
        <v>0.80215835817479908</v>
      </c>
      <c r="P115" s="9">
        <v>1.7123781576528663E-2</v>
      </c>
      <c r="Q115" s="9">
        <v>4.3101522044404375E-4</v>
      </c>
      <c r="R115" s="9">
        <v>0.16043167163495983</v>
      </c>
    </row>
    <row r="116" spans="1:18" x14ac:dyDescent="0.3">
      <c r="A116" s="7" t="s">
        <v>49</v>
      </c>
      <c r="B116" s="7" t="s">
        <v>24</v>
      </c>
      <c r="C116" s="7" t="s">
        <v>20</v>
      </c>
      <c r="D116" s="7" t="s">
        <v>25</v>
      </c>
      <c r="E116" s="7" t="s">
        <v>34</v>
      </c>
      <c r="F116" s="7" t="s">
        <v>58</v>
      </c>
      <c r="G116" s="8">
        <v>3.8337327037121698E-10</v>
      </c>
      <c r="H116" s="8">
        <v>6.5893606768171091E-11</v>
      </c>
      <c r="I116" s="8">
        <v>1.9715153728613004E-8</v>
      </c>
      <c r="J116" s="9">
        <v>1.30285572202955E-2</v>
      </c>
      <c r="K116" s="9">
        <v>2.2393283324095262E-3</v>
      </c>
      <c r="L116" s="9">
        <v>0.6699997843131843</v>
      </c>
      <c r="M116" s="9">
        <v>1.30285572202955E-2</v>
      </c>
      <c r="N116" s="9">
        <v>2.2393283324095262E-3</v>
      </c>
      <c r="O116" s="9">
        <v>0.6699997843131843</v>
      </c>
      <c r="P116" s="9">
        <v>2.6057114440590903E-2</v>
      </c>
      <c r="Q116" s="9">
        <v>4.4786566648190524E-4</v>
      </c>
      <c r="R116" s="9">
        <v>0.13399995686263685</v>
      </c>
    </row>
    <row r="117" spans="1:18" x14ac:dyDescent="0.3">
      <c r="A117" s="7" t="s">
        <v>49</v>
      </c>
      <c r="B117" s="7" t="s">
        <v>24</v>
      </c>
      <c r="C117" s="7" t="s">
        <v>20</v>
      </c>
      <c r="D117" s="7" t="s">
        <v>25</v>
      </c>
      <c r="E117" s="7" t="s">
        <v>34</v>
      </c>
      <c r="F117" s="7" t="s">
        <v>35</v>
      </c>
      <c r="G117" s="8">
        <v>3.8337327037121738E-9</v>
      </c>
      <c r="H117" s="8">
        <v>6.5893606768171091E-11</v>
      </c>
      <c r="I117" s="8">
        <v>1.9715153728613004E-8</v>
      </c>
      <c r="J117" s="9">
        <v>0.1302855722029545</v>
      </c>
      <c r="K117" s="9">
        <v>2.2393283324095262E-3</v>
      </c>
      <c r="L117" s="9">
        <v>0.6699997843131843</v>
      </c>
      <c r="M117" s="9">
        <v>0.1302855722029545</v>
      </c>
      <c r="N117" s="9">
        <v>2.2393283324095262E-3</v>
      </c>
      <c r="O117" s="9">
        <v>0.6699997843131843</v>
      </c>
      <c r="P117" s="9">
        <v>2.6057114440590903E-2</v>
      </c>
      <c r="Q117" s="9">
        <v>4.4786566648190524E-4</v>
      </c>
      <c r="R117" s="9">
        <v>0.13399995686263685</v>
      </c>
    </row>
    <row r="118" spans="1:18" x14ac:dyDescent="0.3">
      <c r="A118" s="7" t="s">
        <v>49</v>
      </c>
      <c r="B118" s="7" t="s">
        <v>24</v>
      </c>
      <c r="C118" s="7" t="s">
        <v>20</v>
      </c>
      <c r="D118" s="7" t="s">
        <v>25</v>
      </c>
      <c r="E118" s="7" t="s">
        <v>34</v>
      </c>
      <c r="F118" s="7" t="s">
        <v>53</v>
      </c>
      <c r="G118" s="8">
        <v>1.3490534370912042E-8</v>
      </c>
      <c r="H118" s="8">
        <v>1.8780928547001867E-10</v>
      </c>
      <c r="I118" s="8">
        <v>6.9137495847665232E-8</v>
      </c>
      <c r="J118" s="9">
        <v>0.45846232006107485</v>
      </c>
      <c r="K118" s="9">
        <v>6.3825107574131141E-3</v>
      </c>
      <c r="L118" s="9">
        <v>2.3495686588870552</v>
      </c>
      <c r="M118" s="9">
        <v>0.45846232006107485</v>
      </c>
      <c r="N118" s="9">
        <v>6.3825107574131141E-3</v>
      </c>
      <c r="O118" s="9">
        <v>2.3495686588870552</v>
      </c>
      <c r="P118" s="9">
        <v>9.169246401221498E-2</v>
      </c>
      <c r="Q118" s="9">
        <v>1.276502151482623E-3</v>
      </c>
      <c r="R118" s="9">
        <v>0.46991373177741108</v>
      </c>
    </row>
    <row r="119" spans="1:18" x14ac:dyDescent="0.3">
      <c r="A119" s="7" t="s">
        <v>49</v>
      </c>
      <c r="B119" s="7" t="s">
        <v>24</v>
      </c>
      <c r="C119" s="7" t="s">
        <v>20</v>
      </c>
      <c r="D119" s="7" t="s">
        <v>25</v>
      </c>
      <c r="E119" s="7" t="s">
        <v>34</v>
      </c>
      <c r="F119" s="7" t="s">
        <v>39</v>
      </c>
      <c r="G119" s="8">
        <v>9.6024938660810743E-8</v>
      </c>
      <c r="H119" s="8">
        <v>1.1923094941409542E-9</v>
      </c>
      <c r="I119" s="8">
        <v>5.105852346951459E-7</v>
      </c>
      <c r="J119" s="9">
        <v>3.2633115154489922</v>
      </c>
      <c r="K119" s="9">
        <v>4.0519445848886192E-2</v>
      </c>
      <c r="L119" s="9">
        <v>17.351728615879839</v>
      </c>
      <c r="M119" s="9">
        <v>3.2633115154489922</v>
      </c>
      <c r="N119" s="9">
        <v>4.0519445848886192E-2</v>
      </c>
      <c r="O119" s="9">
        <v>17.351728615879839</v>
      </c>
      <c r="P119" s="9">
        <v>0.65266230308979845</v>
      </c>
      <c r="Q119" s="9">
        <v>8.1038891697772387E-3</v>
      </c>
      <c r="R119" s="9">
        <v>3.470345723175968</v>
      </c>
    </row>
    <row r="120" spans="1:18" x14ac:dyDescent="0.3">
      <c r="A120" s="7" t="s">
        <v>49</v>
      </c>
      <c r="B120" s="7" t="s">
        <v>24</v>
      </c>
      <c r="C120" s="7" t="s">
        <v>20</v>
      </c>
      <c r="D120" s="7" t="s">
        <v>25</v>
      </c>
      <c r="E120" s="7" t="s">
        <v>34</v>
      </c>
      <c r="F120" s="7" t="s">
        <v>40</v>
      </c>
      <c r="G120" s="8">
        <v>2.0999755287210617E-7</v>
      </c>
      <c r="H120" s="8">
        <v>3.2526302680710788E-9</v>
      </c>
      <c r="I120" s="8">
        <v>1.1416585845261137E-6</v>
      </c>
      <c r="J120" s="9">
        <v>7.1365568368056564</v>
      </c>
      <c r="K120" s="9">
        <v>0.11053738703012754</v>
      </c>
      <c r="L120" s="9">
        <v>38.798125336535449</v>
      </c>
      <c r="M120" s="9">
        <v>7.1365568368056564</v>
      </c>
      <c r="N120" s="9">
        <v>0.11053738703012754</v>
      </c>
      <c r="O120" s="9">
        <v>38.798125336535449</v>
      </c>
      <c r="P120" s="9">
        <v>1.4273113673611313</v>
      </c>
      <c r="Q120" s="9">
        <v>2.2107477406025509E-2</v>
      </c>
      <c r="R120" s="9">
        <v>7.7596250673070903</v>
      </c>
    </row>
    <row r="121" spans="1:18" x14ac:dyDescent="0.3">
      <c r="A121" s="7" t="s">
        <v>49</v>
      </c>
      <c r="B121" s="7" t="s">
        <v>24</v>
      </c>
      <c r="C121" s="7" t="s">
        <v>20</v>
      </c>
      <c r="D121" s="7" t="s">
        <v>25</v>
      </c>
      <c r="E121" s="7" t="s">
        <v>34</v>
      </c>
      <c r="F121" s="7" t="s">
        <v>41</v>
      </c>
      <c r="G121" s="8">
        <v>1.0376170593208702E-7</v>
      </c>
      <c r="H121" s="8">
        <v>1.7040991125318223E-9</v>
      </c>
      <c r="I121" s="8">
        <v>6.1212679762573325E-7</v>
      </c>
      <c r="J121" s="9">
        <v>3.5262378143960453</v>
      </c>
      <c r="K121" s="9">
        <v>5.7912104240281446E-2</v>
      </c>
      <c r="L121" s="9">
        <v>20.802517090512918</v>
      </c>
      <c r="M121" s="9">
        <v>3.5262378143960453</v>
      </c>
      <c r="N121" s="9">
        <v>5.7912104240281446E-2</v>
      </c>
      <c r="O121" s="9">
        <v>20.802517090512918</v>
      </c>
      <c r="P121" s="9">
        <v>0.70524756287920909</v>
      </c>
      <c r="Q121" s="9">
        <v>1.158242084805629E-2</v>
      </c>
      <c r="R121" s="9">
        <v>4.160503418102584</v>
      </c>
    </row>
    <row r="122" spans="1:18" x14ac:dyDescent="0.3">
      <c r="A122" s="7" t="s">
        <v>49</v>
      </c>
      <c r="B122" s="7" t="s">
        <v>24</v>
      </c>
      <c r="C122" s="7" t="s">
        <v>20</v>
      </c>
      <c r="D122" s="7" t="s">
        <v>42</v>
      </c>
      <c r="E122" s="7" t="s">
        <v>30</v>
      </c>
      <c r="F122" s="7" t="s">
        <v>43</v>
      </c>
      <c r="G122" s="8">
        <v>6.8256955717484548E-8</v>
      </c>
      <c r="H122" s="8">
        <v>4.8318682758235177E-10</v>
      </c>
      <c r="I122" s="8">
        <v>2.9759244834171347E-7</v>
      </c>
      <c r="J122" s="9">
        <v>2.3196443831029949</v>
      </c>
      <c r="K122" s="9">
        <v>1.6420621148558641E-2</v>
      </c>
      <c r="L122" s="9">
        <v>10.113381764444791</v>
      </c>
      <c r="M122" s="9">
        <v>2.3196443831029949</v>
      </c>
      <c r="N122" s="9">
        <v>1.6420621148558641E-2</v>
      </c>
      <c r="O122" s="9">
        <v>10.113381764444791</v>
      </c>
      <c r="P122" s="9">
        <v>0.46392887662059901</v>
      </c>
      <c r="Q122" s="9">
        <v>3.2841242297117282E-3</v>
      </c>
      <c r="R122" s="9">
        <v>2.0226763528889582</v>
      </c>
    </row>
    <row r="123" spans="1:18" x14ac:dyDescent="0.3">
      <c r="A123" s="7" t="s">
        <v>49</v>
      </c>
      <c r="B123" s="7" t="s">
        <v>24</v>
      </c>
      <c r="C123" s="7" t="s">
        <v>20</v>
      </c>
      <c r="D123" s="7" t="s">
        <v>42</v>
      </c>
      <c r="E123" s="7" t="s">
        <v>26</v>
      </c>
      <c r="F123" s="7" t="s">
        <v>44</v>
      </c>
      <c r="G123" s="8">
        <v>2.1597244910581907E-7</v>
      </c>
      <c r="H123" s="8">
        <v>3.3509816760877897E-9</v>
      </c>
      <c r="I123" s="8">
        <v>1.1453667068171613E-6</v>
      </c>
      <c r="J123" s="9">
        <v>7.3396077104121549</v>
      </c>
      <c r="K123" s="9">
        <v>0.11387976128016744</v>
      </c>
      <c r="L123" s="9">
        <v>38.924142164474411</v>
      </c>
      <c r="M123" s="9">
        <v>7.3396077104121549</v>
      </c>
      <c r="N123" s="9">
        <v>0.11387976128016744</v>
      </c>
      <c r="O123" s="9">
        <v>38.924142164474411</v>
      </c>
      <c r="P123" s="9">
        <v>1.467921542082431</v>
      </c>
      <c r="Q123" s="9">
        <v>2.2775952256033488E-2</v>
      </c>
      <c r="R123" s="9">
        <v>7.7848284328948827</v>
      </c>
    </row>
    <row r="124" spans="1:18" x14ac:dyDescent="0.3">
      <c r="A124" s="7" t="s">
        <v>49</v>
      </c>
      <c r="B124" s="7" t="s">
        <v>24</v>
      </c>
      <c r="C124" s="7" t="s">
        <v>20</v>
      </c>
      <c r="D124" s="7" t="s">
        <v>42</v>
      </c>
      <c r="E124" s="7" t="s">
        <v>30</v>
      </c>
      <c r="F124" s="7" t="s">
        <v>44</v>
      </c>
      <c r="G124" s="8">
        <v>2.1239979141760369E-7</v>
      </c>
      <c r="H124" s="8">
        <v>3.3764677446494895E-9</v>
      </c>
      <c r="I124" s="8">
        <v>1.1511032270291121E-6</v>
      </c>
      <c r="J124" s="9">
        <v>7.2181945115358435</v>
      </c>
      <c r="K124" s="9">
        <v>0.11474587983416824</v>
      </c>
      <c r="L124" s="9">
        <v>39.11909206735735</v>
      </c>
      <c r="M124" s="9">
        <v>7.2181945115358435</v>
      </c>
      <c r="N124" s="9">
        <v>0.11474587983416824</v>
      </c>
      <c r="O124" s="9">
        <v>39.11909206735735</v>
      </c>
      <c r="P124" s="9">
        <v>1.4436389023071687</v>
      </c>
      <c r="Q124" s="9">
        <v>2.294917596683365E-2</v>
      </c>
      <c r="R124" s="9">
        <v>7.8238184134714706</v>
      </c>
    </row>
    <row r="125" spans="1:18" x14ac:dyDescent="0.3">
      <c r="A125" s="7" t="s">
        <v>49</v>
      </c>
      <c r="B125" s="7" t="s">
        <v>24</v>
      </c>
      <c r="C125" s="7" t="s">
        <v>20</v>
      </c>
      <c r="D125" s="7" t="s">
        <v>42</v>
      </c>
      <c r="E125" s="7" t="s">
        <v>30</v>
      </c>
      <c r="F125" s="7" t="s">
        <v>45</v>
      </c>
      <c r="G125" s="8">
        <v>1.6955946438801132E-7</v>
      </c>
      <c r="H125" s="8">
        <v>2.2948157315839185E-9</v>
      </c>
      <c r="I125" s="8">
        <v>8.5526705548524497E-7</v>
      </c>
      <c r="J125" s="9">
        <v>5.7623088377621769</v>
      </c>
      <c r="K125" s="9">
        <v>7.7987017822147883E-2</v>
      </c>
      <c r="L125" s="9">
        <v>29.065395613610566</v>
      </c>
      <c r="M125" s="9">
        <v>5.7623088377621769</v>
      </c>
      <c r="N125" s="9">
        <v>7.7987017822147883E-2</v>
      </c>
      <c r="O125" s="9">
        <v>29.065395613610566</v>
      </c>
      <c r="P125" s="9">
        <v>1.1524617675524353</v>
      </c>
      <c r="Q125" s="9">
        <v>1.5597403564429577E-2</v>
      </c>
      <c r="R125" s="9">
        <v>5.8130791227221135</v>
      </c>
    </row>
    <row r="126" spans="1:18" x14ac:dyDescent="0.3">
      <c r="A126" s="7" t="s">
        <v>49</v>
      </c>
      <c r="B126" s="7" t="s">
        <v>24</v>
      </c>
      <c r="C126" s="7" t="s">
        <v>20</v>
      </c>
      <c r="D126" s="7" t="s">
        <v>42</v>
      </c>
      <c r="E126" s="7" t="s">
        <v>30</v>
      </c>
      <c r="F126" s="7" t="s">
        <v>46</v>
      </c>
      <c r="G126" s="8">
        <v>1.9798624818197691E-7</v>
      </c>
      <c r="H126" s="8">
        <v>3.0744221871643445E-9</v>
      </c>
      <c r="I126" s="8">
        <v>1.0380757059620608E-6</v>
      </c>
      <c r="J126" s="9">
        <v>6.7283646582163037</v>
      </c>
      <c r="K126" s="9">
        <v>0.10448116360859308</v>
      </c>
      <c r="L126" s="9">
        <v>35.277964791414675</v>
      </c>
      <c r="M126" s="9">
        <v>6.7283646582163037</v>
      </c>
      <c r="N126" s="9">
        <v>0.10448116360859308</v>
      </c>
      <c r="O126" s="9">
        <v>35.277964791414675</v>
      </c>
      <c r="P126" s="9">
        <v>1.3456729316432607</v>
      </c>
      <c r="Q126" s="9">
        <v>2.0896232721718616E-2</v>
      </c>
      <c r="R126" s="9">
        <v>7.0555929582829355</v>
      </c>
    </row>
    <row r="127" spans="1:18" x14ac:dyDescent="0.3">
      <c r="A127" s="7" t="s">
        <v>49</v>
      </c>
      <c r="B127" s="7" t="s">
        <v>24</v>
      </c>
      <c r="C127" s="7" t="s">
        <v>20</v>
      </c>
      <c r="D127" s="7" t="s">
        <v>42</v>
      </c>
      <c r="E127" s="7" t="s">
        <v>30</v>
      </c>
      <c r="F127" s="7" t="s">
        <v>47</v>
      </c>
      <c r="G127" s="8">
        <v>1.7185779202271606E-7</v>
      </c>
      <c r="H127" s="8">
        <v>2.7985970401518537E-9</v>
      </c>
      <c r="I127" s="8">
        <v>1.1233137651479036E-6</v>
      </c>
      <c r="J127" s="9">
        <v>5.8404152040999824</v>
      </c>
      <c r="K127" s="9">
        <v>9.5107521812520593E-2</v>
      </c>
      <c r="L127" s="9">
        <v>38.174694994786357</v>
      </c>
      <c r="M127" s="9">
        <v>5.8404152040999824</v>
      </c>
      <c r="N127" s="9">
        <v>9.5107521812520593E-2</v>
      </c>
      <c r="O127" s="9">
        <v>38.174694994786357</v>
      </c>
      <c r="P127" s="9">
        <v>1.1680830408199965</v>
      </c>
      <c r="Q127" s="9">
        <v>1.9021504362504119E-2</v>
      </c>
      <c r="R127" s="9">
        <v>7.6349389989572716</v>
      </c>
    </row>
    <row r="128" spans="1:18" x14ac:dyDescent="0.3">
      <c r="A128" s="7" t="s">
        <v>49</v>
      </c>
      <c r="B128" s="7" t="s">
        <v>24</v>
      </c>
      <c r="C128" s="7" t="s">
        <v>20</v>
      </c>
      <c r="D128" s="7" t="s">
        <v>25</v>
      </c>
      <c r="E128" s="7" t="s">
        <v>34</v>
      </c>
      <c r="F128" s="7" t="s">
        <v>52</v>
      </c>
      <c r="G128" s="8">
        <v>1.9830287024374037E-8</v>
      </c>
      <c r="H128" s="8">
        <v>4.6810813457083938E-10</v>
      </c>
      <c r="I128" s="8">
        <v>1.2947163058473338E-7</v>
      </c>
      <c r="J128" s="9">
        <v>0.67391247423632727</v>
      </c>
      <c r="K128" s="9">
        <v>1.5908186845255405E-2</v>
      </c>
      <c r="L128" s="9">
        <v>4.399963893791579</v>
      </c>
      <c r="M128" s="9">
        <v>0.67391247423632727</v>
      </c>
      <c r="N128" s="9">
        <v>1.5908186845255405E-2</v>
      </c>
      <c r="O128" s="9">
        <v>4.399963893791579</v>
      </c>
      <c r="P128" s="9">
        <v>0.13478249484726545</v>
      </c>
      <c r="Q128" s="9">
        <v>3.1816373690510811E-3</v>
      </c>
      <c r="R128" s="9">
        <v>0.87999277875831583</v>
      </c>
    </row>
    <row r="129" spans="1:18" x14ac:dyDescent="0.3">
      <c r="A129" s="7" t="s">
        <v>50</v>
      </c>
      <c r="B129" s="7" t="s">
        <v>19</v>
      </c>
      <c r="C129" s="7" t="s">
        <v>20</v>
      </c>
      <c r="E129" s="7" t="s">
        <v>21</v>
      </c>
      <c r="F129" s="7" t="s">
        <v>22</v>
      </c>
      <c r="G129" s="8">
        <v>9.75532848947542E-6</v>
      </c>
      <c r="H129" s="8">
        <v>4.2E-7</v>
      </c>
      <c r="I129" s="8">
        <v>2.1999999999999999E-5</v>
      </c>
      <c r="J129" s="9">
        <v>5144.0822657852832</v>
      </c>
      <c r="K129" s="9">
        <v>221.47020000000003</v>
      </c>
      <c r="L129" s="9">
        <v>11600.82</v>
      </c>
      <c r="M129" s="9">
        <v>108.02572758149095</v>
      </c>
      <c r="N129" s="9">
        <v>4.6508742000000014</v>
      </c>
      <c r="O129" s="9">
        <v>243.61722</v>
      </c>
      <c r="P129" s="9">
        <v>1.1882830033964007</v>
      </c>
      <c r="Q129" s="9">
        <v>5.1159616200000015E-2</v>
      </c>
      <c r="R129" s="9">
        <v>2.6797894200000001</v>
      </c>
    </row>
    <row r="130" spans="1:18" x14ac:dyDescent="0.3">
      <c r="A130" s="7" t="s">
        <v>50</v>
      </c>
      <c r="B130" s="7" t="s">
        <v>23</v>
      </c>
      <c r="C130" s="7" t="s">
        <v>20</v>
      </c>
      <c r="E130" s="7" t="s">
        <v>21</v>
      </c>
      <c r="F130" s="7" t="s">
        <v>22</v>
      </c>
      <c r="G130" s="8">
        <v>3.4000000000000001E-6</v>
      </c>
      <c r="H130" s="8">
        <v>3.7E-7</v>
      </c>
      <c r="I130" s="8">
        <v>4.3000000000000002E-5</v>
      </c>
      <c r="J130" s="9">
        <v>1792.8540000000003</v>
      </c>
      <c r="K130" s="9">
        <v>195.10470000000001</v>
      </c>
      <c r="L130" s="9">
        <v>22674.330000000005</v>
      </c>
      <c r="M130" s="9">
        <v>37.649934000000009</v>
      </c>
      <c r="N130" s="9">
        <v>4.0971987000000007</v>
      </c>
      <c r="O130" s="9">
        <v>476.16093000000012</v>
      </c>
      <c r="P130" s="9">
        <v>0.64004887800000021</v>
      </c>
      <c r="Q130" s="9">
        <v>6.965237790000002E-2</v>
      </c>
      <c r="R130" s="9">
        <v>8.0947358100000031</v>
      </c>
    </row>
    <row r="131" spans="1:18" x14ac:dyDescent="0.3">
      <c r="A131" s="7" t="s">
        <v>50</v>
      </c>
      <c r="B131" s="7" t="s">
        <v>24</v>
      </c>
      <c r="C131" s="7" t="s">
        <v>20</v>
      </c>
      <c r="E131" s="7" t="s">
        <v>21</v>
      </c>
      <c r="F131" s="7" t="s">
        <v>22</v>
      </c>
      <c r="G131" s="8">
        <v>1.7625906187289051E-8</v>
      </c>
      <c r="H131" s="8">
        <v>3.1033633088887932E-10</v>
      </c>
      <c r="I131" s="8">
        <v>2.7511565636339331E-6</v>
      </c>
      <c r="J131" s="9">
        <v>9.9938888081928923</v>
      </c>
      <c r="K131" s="9">
        <v>0.1759606996139946</v>
      </c>
      <c r="L131" s="9">
        <v>1559.9057715804399</v>
      </c>
      <c r="M131" s="9">
        <v>10</v>
      </c>
      <c r="N131" s="9">
        <v>4.0602869999999999E-2</v>
      </c>
      <c r="O131" s="9">
        <v>1560</v>
      </c>
      <c r="P131" s="9">
        <v>0.9386118</v>
      </c>
      <c r="Q131" s="9">
        <v>8.1205740000000002E-3</v>
      </c>
      <c r="R131" s="9">
        <v>312</v>
      </c>
    </row>
    <row r="132" spans="1:18" x14ac:dyDescent="0.3">
      <c r="A132" s="7" t="s">
        <v>50</v>
      </c>
      <c r="B132" s="7" t="s">
        <v>19</v>
      </c>
      <c r="C132" s="7" t="s">
        <v>20</v>
      </c>
      <c r="D132" s="7" t="s">
        <v>25</v>
      </c>
      <c r="E132" s="7" t="s">
        <v>26</v>
      </c>
      <c r="F132" s="7" t="s">
        <v>55</v>
      </c>
      <c r="G132" s="8">
        <v>8.4920988192842486E-6</v>
      </c>
      <c r="H132" s="8">
        <v>3.2574853120885787E-7</v>
      </c>
      <c r="I132" s="8">
        <v>1.8246904289102141E-5</v>
      </c>
      <c r="J132" s="9">
        <v>4477.9686283967776</v>
      </c>
      <c r="K132" s="9">
        <v>171.77045799174283</v>
      </c>
      <c r="L132" s="9">
        <v>9621.7751006864492</v>
      </c>
      <c r="M132" s="9">
        <v>94.037341196332335</v>
      </c>
      <c r="N132" s="9">
        <v>3.6071796178265996</v>
      </c>
      <c r="O132" s="9">
        <v>202.05727711441546</v>
      </c>
      <c r="P132" s="9">
        <v>1.0344107531596556</v>
      </c>
      <c r="Q132" s="9">
        <v>3.9678975796092593E-2</v>
      </c>
      <c r="R132" s="9">
        <v>2.2226300482585697</v>
      </c>
    </row>
    <row r="133" spans="1:18" x14ac:dyDescent="0.3">
      <c r="A133" s="7" t="s">
        <v>50</v>
      </c>
      <c r="B133" s="7" t="s">
        <v>23</v>
      </c>
      <c r="C133" s="7" t="s">
        <v>20</v>
      </c>
      <c r="D133" s="7" t="s">
        <v>25</v>
      </c>
      <c r="E133" s="7" t="s">
        <v>26</v>
      </c>
      <c r="F133" s="7" t="s">
        <v>55</v>
      </c>
      <c r="G133" s="8">
        <v>2.8490237360112019E-6</v>
      </c>
      <c r="H133" s="8">
        <v>2.8167397000101121E-7</v>
      </c>
      <c r="I133" s="8">
        <v>3.2539580082076911E-5</v>
      </c>
      <c r="J133" s="9">
        <v>1502.3187062360669</v>
      </c>
      <c r="K133" s="9">
        <v>148.52950112123324</v>
      </c>
      <c r="L133" s="9">
        <v>17158.445973079979</v>
      </c>
      <c r="M133" s="9">
        <v>31.548692830957407</v>
      </c>
      <c r="N133" s="9">
        <v>3.1191195235458982</v>
      </c>
      <c r="O133" s="9">
        <v>360.32736543467956</v>
      </c>
      <c r="P133" s="9">
        <v>0.53632777812627597</v>
      </c>
      <c r="Q133" s="9">
        <v>5.3025031900280274E-2</v>
      </c>
      <c r="R133" s="9">
        <v>6.125565212389553</v>
      </c>
    </row>
    <row r="134" spans="1:18" x14ac:dyDescent="0.3">
      <c r="A134" s="7" t="s">
        <v>50</v>
      </c>
      <c r="B134" s="7" t="s">
        <v>24</v>
      </c>
      <c r="C134" s="7" t="s">
        <v>20</v>
      </c>
      <c r="D134" s="7" t="s">
        <v>25</v>
      </c>
      <c r="E134" s="7" t="s">
        <v>26</v>
      </c>
      <c r="F134" s="7" t="s">
        <v>55</v>
      </c>
      <c r="G134" s="8">
        <v>6.9254020966654058E-9</v>
      </c>
      <c r="H134" s="8">
        <v>5.9980339912888161E-11</v>
      </c>
      <c r="I134" s="8">
        <v>6.0579770921872401E-8</v>
      </c>
      <c r="J134" s="9">
        <v>3.6518337795926357</v>
      </c>
      <c r="K134" s="9">
        <v>3.1628233039465055E-2</v>
      </c>
      <c r="L134" s="9">
        <v>31.944319004812538</v>
      </c>
      <c r="M134" s="9">
        <v>3.6518337795926357</v>
      </c>
      <c r="N134" s="9">
        <v>3.1628233039465055E-2</v>
      </c>
      <c r="O134" s="9">
        <v>31.944319004812538</v>
      </c>
      <c r="P134" s="9">
        <v>0.73036675591852718</v>
      </c>
      <c r="Q134" s="9">
        <v>6.325646607893011E-3</v>
      </c>
      <c r="R134" s="9">
        <v>6.3888638009625076</v>
      </c>
    </row>
    <row r="135" spans="1:18" x14ac:dyDescent="0.3">
      <c r="A135" s="7" t="s">
        <v>50</v>
      </c>
      <c r="B135" s="7" t="s">
        <v>19</v>
      </c>
      <c r="C135" s="7" t="s">
        <v>20</v>
      </c>
      <c r="D135" s="7" t="s">
        <v>25</v>
      </c>
      <c r="E135" s="7" t="s">
        <v>26</v>
      </c>
      <c r="F135" s="7" t="s">
        <v>56</v>
      </c>
      <c r="G135" s="8">
        <v>4.4108534308911357E-6</v>
      </c>
      <c r="H135" s="8">
        <v>1.945441177188059E-7</v>
      </c>
      <c r="I135" s="8">
        <v>1.189002081311257E-5</v>
      </c>
      <c r="J135" s="9">
        <v>2325.8871226432052</v>
      </c>
      <c r="K135" s="9">
        <v>102.58505871430356</v>
      </c>
      <c r="L135" s="9">
        <v>6269.7268749623909</v>
      </c>
      <c r="M135" s="9">
        <v>48.843629575507315</v>
      </c>
      <c r="N135" s="9">
        <v>2.1542862330003749</v>
      </c>
      <c r="O135" s="9">
        <v>131.66426437421021</v>
      </c>
      <c r="P135" s="9">
        <v>0.53727992533058044</v>
      </c>
      <c r="Q135" s="9">
        <v>2.3697148563004124E-2</v>
      </c>
      <c r="R135" s="9">
        <v>1.4483069081163122</v>
      </c>
    </row>
    <row r="136" spans="1:18" x14ac:dyDescent="0.3">
      <c r="A136" s="7" t="s">
        <v>50</v>
      </c>
      <c r="B136" s="7" t="s">
        <v>24</v>
      </c>
      <c r="C136" s="7" t="s">
        <v>20</v>
      </c>
      <c r="D136" s="7" t="s">
        <v>25</v>
      </c>
      <c r="E136" s="7" t="s">
        <v>26</v>
      </c>
      <c r="F136" s="7" t="s">
        <v>56</v>
      </c>
      <c r="G136" s="8">
        <v>6.0088237206572975E-9</v>
      </c>
      <c r="H136" s="8">
        <v>5.6778373459407732E-11</v>
      </c>
      <c r="I136" s="8">
        <v>5.362940170611174E-8</v>
      </c>
      <c r="J136" s="9">
        <v>3.1685128361397994</v>
      </c>
      <c r="K136" s="9">
        <v>2.9939804108880291E-2</v>
      </c>
      <c r="L136" s="9">
        <v>28.279319813649785</v>
      </c>
      <c r="M136" s="9">
        <v>3.1685128361397994</v>
      </c>
      <c r="N136" s="9">
        <v>2.9939804108880291E-2</v>
      </c>
      <c r="O136" s="9">
        <v>28.279319813649785</v>
      </c>
      <c r="P136" s="9">
        <v>0.63370256722795992</v>
      </c>
      <c r="Q136" s="9">
        <v>5.9879608217760583E-3</v>
      </c>
      <c r="R136" s="9">
        <v>5.6558639627299572</v>
      </c>
    </row>
    <row r="137" spans="1:18" x14ac:dyDescent="0.3">
      <c r="A137" s="7" t="s">
        <v>50</v>
      </c>
      <c r="B137" s="7" t="s">
        <v>24</v>
      </c>
      <c r="C137" s="7" t="s">
        <v>20</v>
      </c>
      <c r="D137" s="7" t="s">
        <v>25</v>
      </c>
      <c r="E137" s="7" t="s">
        <v>26</v>
      </c>
      <c r="F137" s="7" t="s">
        <v>57</v>
      </c>
      <c r="G137" s="8">
        <v>7.8514485684993271E-9</v>
      </c>
      <c r="H137" s="8">
        <v>7.289663089936623E-11</v>
      </c>
      <c r="I137" s="8">
        <v>7.3659481845133882E-8</v>
      </c>
      <c r="J137" s="9">
        <v>4.1401473446553796</v>
      </c>
      <c r="K137" s="9">
        <v>3.8439122439544809E-2</v>
      </c>
      <c r="L137" s="9">
        <v>38.841381371757549</v>
      </c>
      <c r="M137" s="9">
        <v>4.1401473446553796</v>
      </c>
      <c r="N137" s="9">
        <v>3.8439122439544809E-2</v>
      </c>
      <c r="O137" s="9">
        <v>38.841381371757549</v>
      </c>
      <c r="P137" s="9">
        <v>0.82802946893107598</v>
      </c>
      <c r="Q137" s="9">
        <v>7.6878244879089626E-3</v>
      </c>
      <c r="R137" s="9">
        <v>7.7682762743515106</v>
      </c>
    </row>
    <row r="138" spans="1:18" x14ac:dyDescent="0.3">
      <c r="A138" s="7" t="s">
        <v>50</v>
      </c>
      <c r="B138" s="7" t="s">
        <v>24</v>
      </c>
      <c r="C138" s="7" t="s">
        <v>20</v>
      </c>
      <c r="D138" s="7" t="s">
        <v>25</v>
      </c>
      <c r="E138" s="7" t="s">
        <v>26</v>
      </c>
      <c r="F138" s="7" t="s">
        <v>27</v>
      </c>
      <c r="G138" s="8">
        <v>8.6262116107550059E-9</v>
      </c>
      <c r="H138" s="8">
        <v>6.9502023815212851E-11</v>
      </c>
      <c r="I138" s="8">
        <v>7.2061446747181146E-8</v>
      </c>
      <c r="J138" s="9">
        <v>4.5486876444672228</v>
      </c>
      <c r="K138" s="9">
        <v>3.664911217799989E-2</v>
      </c>
      <c r="L138" s="9">
        <v>37.998721484256095</v>
      </c>
      <c r="M138" s="9">
        <v>4.5486876444672228</v>
      </c>
      <c r="N138" s="9">
        <v>3.664911217799989E-2</v>
      </c>
      <c r="O138" s="9">
        <v>37.998721484256095</v>
      </c>
      <c r="P138" s="9">
        <v>0.90973752889344461</v>
      </c>
      <c r="Q138" s="9">
        <v>7.3298224355999786E-3</v>
      </c>
      <c r="R138" s="9">
        <v>7.5997442968512194</v>
      </c>
    </row>
    <row r="139" spans="1:18" x14ac:dyDescent="0.3">
      <c r="A139" s="7" t="s">
        <v>50</v>
      </c>
      <c r="B139" s="7" t="s">
        <v>19</v>
      </c>
      <c r="C139" s="7" t="s">
        <v>20</v>
      </c>
      <c r="D139" s="7" t="s">
        <v>25</v>
      </c>
      <c r="E139" s="7" t="s">
        <v>30</v>
      </c>
      <c r="F139" s="7" t="s">
        <v>31</v>
      </c>
      <c r="G139" s="8">
        <v>5.095823743406302E-6</v>
      </c>
      <c r="H139" s="8">
        <v>2.2497942027847874E-7</v>
      </c>
      <c r="I139" s="8">
        <v>1.2809573399759811E-5</v>
      </c>
      <c r="J139" s="9">
        <v>2687.0788181355774</v>
      </c>
      <c r="K139" s="9">
        <v>118.63389810704464</v>
      </c>
      <c r="L139" s="9">
        <v>6754.6161494273456</v>
      </c>
      <c r="M139" s="9">
        <v>56.42865518084713</v>
      </c>
      <c r="N139" s="9">
        <v>2.4913118602479378</v>
      </c>
      <c r="O139" s="9">
        <v>141.84693913797426</v>
      </c>
      <c r="P139" s="9">
        <v>0.62071520698931837</v>
      </c>
      <c r="Q139" s="9">
        <v>2.7404430462727315E-2</v>
      </c>
      <c r="R139" s="9">
        <v>1.5603163305177168</v>
      </c>
    </row>
    <row r="140" spans="1:18" x14ac:dyDescent="0.3">
      <c r="A140" s="7" t="s">
        <v>50</v>
      </c>
      <c r="B140" s="7" t="s">
        <v>23</v>
      </c>
      <c r="C140" s="7" t="s">
        <v>20</v>
      </c>
      <c r="D140" s="7" t="s">
        <v>25</v>
      </c>
      <c r="E140" s="7" t="s">
        <v>30</v>
      </c>
      <c r="F140" s="7" t="s">
        <v>31</v>
      </c>
      <c r="G140" s="8">
        <v>1.1036379003257119E-6</v>
      </c>
      <c r="H140" s="8">
        <v>1.3506726679496587E-7</v>
      </c>
      <c r="I140" s="8">
        <v>1.3545913763513416E-5</v>
      </c>
      <c r="J140" s="9">
        <v>581.95930122075129</v>
      </c>
      <c r="K140" s="9">
        <v>71.222320453653452</v>
      </c>
      <c r="L140" s="9">
        <v>7142.8957866382607</v>
      </c>
      <c r="M140" s="9">
        <v>12.221145325635778</v>
      </c>
      <c r="N140" s="9">
        <v>1.4956687295267226</v>
      </c>
      <c r="O140" s="9">
        <v>150.00081151940347</v>
      </c>
      <c r="P140" s="9">
        <v>0.20775947053580823</v>
      </c>
      <c r="Q140" s="9">
        <v>2.5426368401954287E-2</v>
      </c>
      <c r="R140" s="9">
        <v>2.5500137958298592</v>
      </c>
    </row>
    <row r="141" spans="1:18" x14ac:dyDescent="0.3">
      <c r="A141" s="7" t="s">
        <v>50</v>
      </c>
      <c r="B141" s="7" t="s">
        <v>24</v>
      </c>
      <c r="C141" s="7" t="s">
        <v>20</v>
      </c>
      <c r="D141" s="7" t="s">
        <v>25</v>
      </c>
      <c r="E141" s="7" t="s">
        <v>30</v>
      </c>
      <c r="F141" s="7" t="s">
        <v>31</v>
      </c>
      <c r="G141" s="8">
        <v>8.2516649273595819E-9</v>
      </c>
      <c r="H141" s="8">
        <v>7.5875159996739524E-11</v>
      </c>
      <c r="I141" s="8">
        <v>7.620005505707293E-8</v>
      </c>
      <c r="J141" s="9">
        <v>4.3511854328459814</v>
      </c>
      <c r="K141" s="9">
        <v>4.0009730617880719E-2</v>
      </c>
      <c r="L141" s="9">
        <v>40.181051032145128</v>
      </c>
      <c r="M141" s="9">
        <v>4.3511854328459814</v>
      </c>
      <c r="N141" s="9">
        <v>4.0009730617880719E-2</v>
      </c>
      <c r="O141" s="9">
        <v>40.181051032145128</v>
      </c>
      <c r="P141" s="9">
        <v>0.87023708656919629</v>
      </c>
      <c r="Q141" s="9">
        <v>8.0019461235761435E-3</v>
      </c>
      <c r="R141" s="9">
        <v>8.0362102064290255</v>
      </c>
    </row>
    <row r="142" spans="1:18" x14ac:dyDescent="0.3">
      <c r="A142" s="7" t="s">
        <v>50</v>
      </c>
      <c r="B142" s="7" t="s">
        <v>19</v>
      </c>
      <c r="C142" s="7" t="s">
        <v>20</v>
      </c>
      <c r="D142" s="7" t="s">
        <v>25</v>
      </c>
      <c r="E142" s="7" t="s">
        <v>30</v>
      </c>
      <c r="F142" s="7" t="s">
        <v>32</v>
      </c>
      <c r="G142" s="8">
        <v>3.5630900745952656E-6</v>
      </c>
      <c r="H142" s="8">
        <v>1.2855341499700378E-7</v>
      </c>
      <c r="I142" s="8">
        <v>5.4262808379226932E-6</v>
      </c>
      <c r="J142" s="9">
        <v>1878.8530272348298</v>
      </c>
      <c r="K142" s="9">
        <v>67.78750126207008</v>
      </c>
      <c r="L142" s="9">
        <v>2861.3321486450154</v>
      </c>
      <c r="M142" s="9">
        <v>39.455913571931426</v>
      </c>
      <c r="N142" s="9">
        <v>1.4235375265034718</v>
      </c>
      <c r="O142" s="9">
        <v>60.087975121545327</v>
      </c>
      <c r="P142" s="9">
        <v>0.43401504929124568</v>
      </c>
      <c r="Q142" s="9">
        <v>1.565891279153819E-2</v>
      </c>
      <c r="R142" s="9">
        <v>0.66096772633699852</v>
      </c>
    </row>
    <row r="143" spans="1:18" x14ac:dyDescent="0.3">
      <c r="A143" s="7" t="s">
        <v>50</v>
      </c>
      <c r="B143" s="7" t="s">
        <v>23</v>
      </c>
      <c r="C143" s="7" t="s">
        <v>20</v>
      </c>
      <c r="D143" s="7" t="s">
        <v>25</v>
      </c>
      <c r="E143" s="7" t="s">
        <v>30</v>
      </c>
      <c r="F143" s="7" t="s">
        <v>32</v>
      </c>
      <c r="G143" s="8">
        <v>1.0166446344972844E-6</v>
      </c>
      <c r="H143" s="8">
        <v>1.0049581840941089E-7</v>
      </c>
      <c r="I143" s="8">
        <v>1.503434219625146E-5</v>
      </c>
      <c r="J143" s="9">
        <v>536.086882216763</v>
      </c>
      <c r="K143" s="9">
        <v>52.992450005466459</v>
      </c>
      <c r="L143" s="9">
        <v>7927.7589835053586</v>
      </c>
      <c r="M143" s="9">
        <v>11.257824526552024</v>
      </c>
      <c r="N143" s="9">
        <v>1.1128414501147956</v>
      </c>
      <c r="O143" s="9">
        <v>166.48293865361254</v>
      </c>
      <c r="P143" s="9">
        <v>0.19138301695138443</v>
      </c>
      <c r="Q143" s="9">
        <v>1.8918304651951528E-2</v>
      </c>
      <c r="R143" s="9">
        <v>2.8302099571114132</v>
      </c>
    </row>
    <row r="144" spans="1:18" x14ac:dyDescent="0.3">
      <c r="A144" s="7" t="s">
        <v>50</v>
      </c>
      <c r="B144" s="7" t="s">
        <v>24</v>
      </c>
      <c r="C144" s="7" t="s">
        <v>20</v>
      </c>
      <c r="D144" s="7" t="s">
        <v>25</v>
      </c>
      <c r="E144" s="7" t="s">
        <v>30</v>
      </c>
      <c r="F144" s="7" t="s">
        <v>32</v>
      </c>
      <c r="G144" s="8">
        <v>1.7625906187289051E-8</v>
      </c>
      <c r="H144" s="8">
        <v>3.1033633088887932E-10</v>
      </c>
      <c r="I144" s="8">
        <v>2.7511565636339331E-6</v>
      </c>
      <c r="J144" s="9">
        <v>9.2943165916193884</v>
      </c>
      <c r="K144" s="9">
        <v>0.16364345064101496</v>
      </c>
      <c r="L144" s="9">
        <v>1450.7123675698092</v>
      </c>
      <c r="M144" s="9">
        <v>9.2943165916193884</v>
      </c>
      <c r="N144" s="9">
        <v>0.16364345064101496</v>
      </c>
      <c r="O144" s="9">
        <v>1450.7123675698092</v>
      </c>
      <c r="P144" s="9">
        <v>1.8588633183238779</v>
      </c>
      <c r="Q144" s="9">
        <v>3.2728690128202995E-2</v>
      </c>
      <c r="R144" s="9">
        <v>290.14247351396187</v>
      </c>
    </row>
    <row r="145" spans="1:18" x14ac:dyDescent="0.3">
      <c r="A145" s="7" t="s">
        <v>50</v>
      </c>
      <c r="B145" s="7" t="s">
        <v>24</v>
      </c>
      <c r="C145" s="7" t="s">
        <v>20</v>
      </c>
      <c r="D145" s="7" t="s">
        <v>25</v>
      </c>
      <c r="E145" s="7" t="s">
        <v>30</v>
      </c>
      <c r="F145" s="7" t="s">
        <v>33</v>
      </c>
      <c r="G145" s="8">
        <v>6.235894125126074E-9</v>
      </c>
      <c r="H145" s="8">
        <v>5.9386953799980206E-11</v>
      </c>
      <c r="I145" s="8">
        <v>5.9353296197759784E-8</v>
      </c>
      <c r="J145" s="9">
        <v>3.2882493311202299</v>
      </c>
      <c r="K145" s="9">
        <v>3.1315334608267562E-2</v>
      </c>
      <c r="L145" s="9">
        <v>31.297586618040711</v>
      </c>
      <c r="M145" s="9">
        <v>3.2882493311202299</v>
      </c>
      <c r="N145" s="9">
        <v>3.1315334608267562E-2</v>
      </c>
      <c r="O145" s="9">
        <v>31.297586618040711</v>
      </c>
      <c r="P145" s="9">
        <v>0.65764986622404598</v>
      </c>
      <c r="Q145" s="9">
        <v>6.2630669216535125E-3</v>
      </c>
      <c r="R145" s="9">
        <v>6.2595173236081427</v>
      </c>
    </row>
    <row r="146" spans="1:18" x14ac:dyDescent="0.3">
      <c r="A146" s="7" t="s">
        <v>50</v>
      </c>
      <c r="B146" s="7" t="s">
        <v>24</v>
      </c>
      <c r="C146" s="7" t="s">
        <v>20</v>
      </c>
      <c r="D146" s="7" t="s">
        <v>25</v>
      </c>
      <c r="E146" s="7" t="s">
        <v>30</v>
      </c>
      <c r="F146" s="7" t="s">
        <v>54</v>
      </c>
      <c r="G146" s="8">
        <v>1.1477963405957927E-10</v>
      </c>
      <c r="H146" s="8">
        <v>9.6013354496870149E-13</v>
      </c>
      <c r="I146" s="8">
        <v>1.5026237471472843E-9</v>
      </c>
      <c r="J146" s="9">
        <v>6.052444883595675E-2</v>
      </c>
      <c r="K146" s="9">
        <v>5.0628801959744598E-4</v>
      </c>
      <c r="L146" s="9">
        <v>0.79234852810823453</v>
      </c>
      <c r="M146" s="9">
        <v>6.052444883595675E-2</v>
      </c>
      <c r="N146" s="9">
        <v>5.0628801959744598E-4</v>
      </c>
      <c r="O146" s="9">
        <v>0.79234852810823453</v>
      </c>
      <c r="P146" s="9">
        <v>1.2104889767191351E-2</v>
      </c>
      <c r="Q146" s="9">
        <v>1.012576039194892E-4</v>
      </c>
      <c r="R146" s="9">
        <v>0.15846970562164692</v>
      </c>
    </row>
    <row r="147" spans="1:18" x14ac:dyDescent="0.3">
      <c r="A147" s="7" t="s">
        <v>50</v>
      </c>
      <c r="B147" s="7" t="s">
        <v>24</v>
      </c>
      <c r="C147" s="7" t="s">
        <v>20</v>
      </c>
      <c r="D147" s="7" t="s">
        <v>25</v>
      </c>
      <c r="E147" s="7" t="s">
        <v>34</v>
      </c>
      <c r="F147" s="7" t="s">
        <v>58</v>
      </c>
      <c r="G147" s="8">
        <v>1.42649782478928E-11</v>
      </c>
      <c r="H147" s="8">
        <v>1.3442672079350046E-12</v>
      </c>
      <c r="I147" s="8">
        <v>1.442840259869599E-9</v>
      </c>
      <c r="J147" s="9">
        <v>7.5220656798963802E-3</v>
      </c>
      <c r="K147" s="9">
        <v>7.0884554141620727E-4</v>
      </c>
      <c r="L147" s="9">
        <v>0.76082409743183832</v>
      </c>
      <c r="M147" s="9">
        <v>7.5220656798963802E-3</v>
      </c>
      <c r="N147" s="9">
        <v>7.0884554141620727E-4</v>
      </c>
      <c r="O147" s="9">
        <v>0.76082409743183832</v>
      </c>
      <c r="P147" s="9">
        <v>1.5044131359792753E-2</v>
      </c>
      <c r="Q147" s="9">
        <v>1.4176910828324145E-4</v>
      </c>
      <c r="R147" s="9">
        <v>0.15216481948636768</v>
      </c>
    </row>
    <row r="148" spans="1:18" x14ac:dyDescent="0.3">
      <c r="A148" s="7" t="s">
        <v>50</v>
      </c>
      <c r="B148" s="7" t="s">
        <v>24</v>
      </c>
      <c r="C148" s="7" t="s">
        <v>20</v>
      </c>
      <c r="D148" s="7" t="s">
        <v>25</v>
      </c>
      <c r="E148" s="7" t="s">
        <v>34</v>
      </c>
      <c r="F148" s="7" t="s">
        <v>35</v>
      </c>
      <c r="G148" s="8">
        <v>1.4264978247892846E-10</v>
      </c>
      <c r="H148" s="8">
        <v>1.3442672079350046E-12</v>
      </c>
      <c r="I148" s="8">
        <v>1.442840259869599E-9</v>
      </c>
      <c r="J148" s="9">
        <v>7.5220656798963767E-2</v>
      </c>
      <c r="K148" s="9">
        <v>7.0884554141620727E-4</v>
      </c>
      <c r="L148" s="9">
        <v>0.76082409743183832</v>
      </c>
      <c r="M148" s="9">
        <v>7.5220656798963767E-2</v>
      </c>
      <c r="N148" s="9">
        <v>7.0884554141620727E-4</v>
      </c>
      <c r="O148" s="9">
        <v>0.76082409743183832</v>
      </c>
      <c r="P148" s="9">
        <v>1.5044131359792753E-2</v>
      </c>
      <c r="Q148" s="9">
        <v>1.4176910828324145E-4</v>
      </c>
      <c r="R148" s="9">
        <v>0.15216481948636768</v>
      </c>
    </row>
    <row r="149" spans="1:18" x14ac:dyDescent="0.3">
      <c r="A149" s="7" t="s">
        <v>50</v>
      </c>
      <c r="B149" s="7" t="s">
        <v>19</v>
      </c>
      <c r="C149" s="7" t="s">
        <v>20</v>
      </c>
      <c r="D149" s="7" t="s">
        <v>25</v>
      </c>
      <c r="E149" s="7" t="s">
        <v>34</v>
      </c>
      <c r="F149" s="7" t="s">
        <v>53</v>
      </c>
      <c r="G149" s="8">
        <v>1.21573891163574E-5</v>
      </c>
      <c r="H149" s="8">
        <v>4.6265942585184883E-7</v>
      </c>
      <c r="I149" s="8">
        <v>2.8969313681817713E-5</v>
      </c>
      <c r="J149" s="9">
        <v>6410.7128549464214</v>
      </c>
      <c r="K149" s="9">
        <v>243.96494184593843</v>
      </c>
      <c r="L149" s="9">
        <v>15275.808797559301</v>
      </c>
      <c r="M149" s="9">
        <v>134.62496995387485</v>
      </c>
      <c r="N149" s="9">
        <v>5.1232637787647075</v>
      </c>
      <c r="O149" s="9">
        <v>320.79198474874534</v>
      </c>
      <c r="P149" s="9">
        <v>1.4808746694926234</v>
      </c>
      <c r="Q149" s="9">
        <v>5.6355901566411779E-2</v>
      </c>
      <c r="R149" s="9">
        <v>3.5287118322361986</v>
      </c>
    </row>
    <row r="150" spans="1:18" x14ac:dyDescent="0.3">
      <c r="A150" s="7" t="s">
        <v>50</v>
      </c>
      <c r="B150" s="7" t="s">
        <v>23</v>
      </c>
      <c r="C150" s="7" t="s">
        <v>20</v>
      </c>
      <c r="D150" s="7" t="s">
        <v>25</v>
      </c>
      <c r="E150" s="7" t="s">
        <v>34</v>
      </c>
      <c r="F150" s="7" t="s">
        <v>53</v>
      </c>
      <c r="G150" s="8">
        <v>4.1188142105346387E-6</v>
      </c>
      <c r="H150" s="8">
        <v>4.6537423662949239E-7</v>
      </c>
      <c r="I150" s="8">
        <v>4.9629674211105736E-5</v>
      </c>
      <c r="J150" s="9">
        <v>2171.8919213570207</v>
      </c>
      <c r="K150" s="9">
        <v>245.39648871709764</v>
      </c>
      <c r="L150" s="9">
        <v>26170.223508258168</v>
      </c>
      <c r="M150" s="9">
        <v>45.609730348497436</v>
      </c>
      <c r="N150" s="9">
        <v>5.1533262630590508</v>
      </c>
      <c r="O150" s="9">
        <v>549.57469367342162</v>
      </c>
      <c r="P150" s="9">
        <v>0.77536541592445651</v>
      </c>
      <c r="Q150" s="9">
        <v>8.7606546472003874E-2</v>
      </c>
      <c r="R150" s="9">
        <v>9.3427697924481681</v>
      </c>
    </row>
    <row r="151" spans="1:18" x14ac:dyDescent="0.3">
      <c r="A151" s="7" t="s">
        <v>50</v>
      </c>
      <c r="B151" s="7" t="s">
        <v>24</v>
      </c>
      <c r="C151" s="7" t="s">
        <v>20</v>
      </c>
      <c r="D151" s="7" t="s">
        <v>25</v>
      </c>
      <c r="E151" s="7" t="s">
        <v>34</v>
      </c>
      <c r="F151" s="7" t="s">
        <v>53</v>
      </c>
      <c r="G151" s="8">
        <v>5.4049954234933621E-10</v>
      </c>
      <c r="H151" s="8">
        <v>4.4405139963954586E-12</v>
      </c>
      <c r="I151" s="8">
        <v>3.9776286871085664E-9</v>
      </c>
      <c r="J151" s="9">
        <v>0.28501081367622849</v>
      </c>
      <c r="K151" s="9">
        <v>2.3415274354392892E-3</v>
      </c>
      <c r="L151" s="9">
        <v>2.0974433829992183</v>
      </c>
      <c r="M151" s="9">
        <v>0.28501081367622849</v>
      </c>
      <c r="N151" s="9">
        <v>2.3415274354392892E-3</v>
      </c>
      <c r="O151" s="9">
        <v>2.0974433829992183</v>
      </c>
      <c r="P151" s="9">
        <v>5.70021627352457E-2</v>
      </c>
      <c r="Q151" s="9">
        <v>4.6830548708785786E-4</v>
      </c>
      <c r="R151" s="9">
        <v>0.41948867659984368</v>
      </c>
    </row>
    <row r="152" spans="1:18" x14ac:dyDescent="0.3">
      <c r="A152" s="7" t="s">
        <v>50</v>
      </c>
      <c r="B152" s="7" t="s">
        <v>19</v>
      </c>
      <c r="C152" s="7" t="s">
        <v>20</v>
      </c>
      <c r="D152" s="7" t="s">
        <v>25</v>
      </c>
      <c r="E152" s="7" t="s">
        <v>34</v>
      </c>
      <c r="F152" s="7" t="s">
        <v>36</v>
      </c>
      <c r="G152" s="8">
        <v>8.3764332238849791E-6</v>
      </c>
      <c r="H152" s="8">
        <v>3.4944348012110491E-7</v>
      </c>
      <c r="I152" s="8">
        <v>1.8040777927829339E-5</v>
      </c>
      <c r="J152" s="9">
        <v>4416.9770032867882</v>
      </c>
      <c r="K152" s="9">
        <v>184.26504150265981</v>
      </c>
      <c r="L152" s="9">
        <v>9513.0826091236886</v>
      </c>
      <c r="M152" s="9">
        <v>92.756517069022564</v>
      </c>
      <c r="N152" s="9">
        <v>3.8695658715558565</v>
      </c>
      <c r="O152" s="9">
        <v>199.77473479159747</v>
      </c>
      <c r="P152" s="9">
        <v>1.0203216877592483</v>
      </c>
      <c r="Q152" s="9">
        <v>4.2565224587114418E-2</v>
      </c>
      <c r="R152" s="9">
        <v>2.1975220827075721</v>
      </c>
    </row>
    <row r="153" spans="1:18" x14ac:dyDescent="0.3">
      <c r="A153" s="7" t="s">
        <v>50</v>
      </c>
      <c r="B153" s="7" t="s">
        <v>19</v>
      </c>
      <c r="C153" s="7" t="s">
        <v>20</v>
      </c>
      <c r="D153" s="7" t="s">
        <v>25</v>
      </c>
      <c r="E153" s="7" t="s">
        <v>34</v>
      </c>
      <c r="F153" s="7" t="s">
        <v>37</v>
      </c>
      <c r="G153" s="8">
        <v>8.2736022933990131E-6</v>
      </c>
      <c r="H153" s="8">
        <v>3.4465107814799619E-7</v>
      </c>
      <c r="I153" s="8">
        <v>1.8248919917192543E-5</v>
      </c>
      <c r="J153" s="9">
        <v>4362.7532253322343</v>
      </c>
      <c r="K153" s="9">
        <v>181.73796001821987</v>
      </c>
      <c r="L153" s="9">
        <v>9622.8379615348003</v>
      </c>
      <c r="M153" s="9">
        <v>91.617817731976928</v>
      </c>
      <c r="N153" s="9">
        <v>3.8164971603826174</v>
      </c>
      <c r="O153" s="9">
        <v>202.07959719223081</v>
      </c>
      <c r="P153" s="9">
        <v>1.0077959950517461</v>
      </c>
      <c r="Q153" s="9">
        <v>4.1981468764208787E-2</v>
      </c>
      <c r="R153" s="9">
        <v>2.2228755691145388</v>
      </c>
    </row>
    <row r="154" spans="1:18" x14ac:dyDescent="0.3">
      <c r="A154" s="7" t="s">
        <v>50</v>
      </c>
      <c r="B154" s="7" t="s">
        <v>19</v>
      </c>
      <c r="C154" s="7" t="s">
        <v>20</v>
      </c>
      <c r="D154" s="7" t="s">
        <v>25</v>
      </c>
      <c r="E154" s="7" t="s">
        <v>34</v>
      </c>
      <c r="F154" s="7" t="s">
        <v>38</v>
      </c>
      <c r="G154" s="8">
        <v>2.7380390130633126E-6</v>
      </c>
      <c r="H154" s="8">
        <v>1.1099222004911729E-7</v>
      </c>
      <c r="I154" s="8">
        <v>5.8735302743332915E-6</v>
      </c>
      <c r="J154" s="9">
        <v>1443.7953519784155</v>
      </c>
      <c r="K154" s="9">
        <v>58.527307554100041</v>
      </c>
      <c r="L154" s="9">
        <v>3097.171248958688</v>
      </c>
      <c r="M154" s="9">
        <v>30.319702391546727</v>
      </c>
      <c r="N154" s="9">
        <v>1.229073458636101</v>
      </c>
      <c r="O154" s="9">
        <v>65.040596228132458</v>
      </c>
      <c r="P154" s="9">
        <v>0.33351672630701396</v>
      </c>
      <c r="Q154" s="9">
        <v>1.351980804499711E-2</v>
      </c>
      <c r="R154" s="9">
        <v>0.71544655850945704</v>
      </c>
    </row>
    <row r="155" spans="1:18" x14ac:dyDescent="0.3">
      <c r="A155" s="7" t="s">
        <v>50</v>
      </c>
      <c r="B155" s="7" t="s">
        <v>23</v>
      </c>
      <c r="C155" s="7" t="s">
        <v>20</v>
      </c>
      <c r="D155" s="7" t="s">
        <v>25</v>
      </c>
      <c r="E155" s="7" t="s">
        <v>34</v>
      </c>
      <c r="F155" s="7" t="s">
        <v>39</v>
      </c>
      <c r="G155" s="8">
        <v>3.3201545443037298E-6</v>
      </c>
      <c r="H155" s="8">
        <v>3.6857834408655778E-7</v>
      </c>
      <c r="I155" s="8">
        <v>3.8914309519471428E-5</v>
      </c>
      <c r="J155" s="9">
        <v>1750.7506927567995</v>
      </c>
      <c r="K155" s="9">
        <v>194.35504662028282</v>
      </c>
      <c r="L155" s="9">
        <v>20519.90455271248</v>
      </c>
      <c r="M155" s="9">
        <v>36.765764547892793</v>
      </c>
      <c r="N155" s="9">
        <v>4.0814559790259395</v>
      </c>
      <c r="O155" s="9">
        <v>430.91799560696211</v>
      </c>
      <c r="P155" s="9">
        <v>0</v>
      </c>
      <c r="Q155" s="9">
        <v>0</v>
      </c>
      <c r="R155" s="9">
        <v>0</v>
      </c>
    </row>
    <row r="156" spans="1:18" x14ac:dyDescent="0.3">
      <c r="A156" s="7" t="s">
        <v>50</v>
      </c>
      <c r="B156" s="7" t="s">
        <v>24</v>
      </c>
      <c r="C156" s="7" t="s">
        <v>20</v>
      </c>
      <c r="D156" s="7" t="s">
        <v>25</v>
      </c>
      <c r="E156" s="7" t="s">
        <v>34</v>
      </c>
      <c r="F156" s="7" t="s">
        <v>39</v>
      </c>
      <c r="G156" s="8">
        <v>3.2721245333127568E-9</v>
      </c>
      <c r="H156" s="8">
        <v>2.6950732102548841E-11</v>
      </c>
      <c r="I156" s="8">
        <v>2.882263481966816E-8</v>
      </c>
      <c r="J156" s="9">
        <v>1.7254239876611499</v>
      </c>
      <c r="K156" s="9">
        <v>1.4211390544995033E-2</v>
      </c>
      <c r="L156" s="9">
        <v>15.198463566759218</v>
      </c>
      <c r="M156" s="9">
        <v>1.7254239876611499</v>
      </c>
      <c r="N156" s="9">
        <v>1.4211390544995033E-2</v>
      </c>
      <c r="O156" s="9">
        <v>15.198463566759218</v>
      </c>
      <c r="P156" s="9">
        <v>0.34508479753222998</v>
      </c>
      <c r="Q156" s="9">
        <v>2.8422781089990066E-3</v>
      </c>
      <c r="R156" s="9">
        <v>3.0396927133518439</v>
      </c>
    </row>
    <row r="157" spans="1:18" x14ac:dyDescent="0.3">
      <c r="A157" s="7" t="s">
        <v>50</v>
      </c>
      <c r="B157" s="7" t="s">
        <v>24</v>
      </c>
      <c r="C157" s="7" t="s">
        <v>20</v>
      </c>
      <c r="D157" s="7" t="s">
        <v>25</v>
      </c>
      <c r="E157" s="7" t="s">
        <v>34</v>
      </c>
      <c r="F157" s="7" t="s">
        <v>40</v>
      </c>
      <c r="G157" s="8">
        <v>8.4454434972820611E-9</v>
      </c>
      <c r="H157" s="8">
        <v>7.2801179541257167E-11</v>
      </c>
      <c r="I157" s="8">
        <v>7.4998421947168176E-8</v>
      </c>
      <c r="J157" s="9">
        <v>4.4533668105518043</v>
      </c>
      <c r="K157" s="9">
        <v>3.8388789983900315E-2</v>
      </c>
      <c r="L157" s="9">
        <v>39.547417876961255</v>
      </c>
      <c r="M157" s="9">
        <v>4.4533668105518043</v>
      </c>
      <c r="N157" s="9">
        <v>3.8388789983900315E-2</v>
      </c>
      <c r="O157" s="9">
        <v>39.547417876961255</v>
      </c>
      <c r="P157" s="9">
        <v>0.89067336211036086</v>
      </c>
      <c r="Q157" s="9">
        <v>7.6777579967800633E-3</v>
      </c>
      <c r="R157" s="9">
        <v>7.909483575392251</v>
      </c>
    </row>
    <row r="158" spans="1:18" x14ac:dyDescent="0.3">
      <c r="A158" s="7" t="s">
        <v>50</v>
      </c>
      <c r="B158" s="7" t="s">
        <v>24</v>
      </c>
      <c r="C158" s="7" t="s">
        <v>20</v>
      </c>
      <c r="D158" s="7" t="s">
        <v>25</v>
      </c>
      <c r="E158" s="7" t="s">
        <v>34</v>
      </c>
      <c r="F158" s="7" t="s">
        <v>41</v>
      </c>
      <c r="G158" s="8">
        <v>4.677463788076759E-9</v>
      </c>
      <c r="H158" s="8">
        <v>3.7529686916055946E-11</v>
      </c>
      <c r="I158" s="8">
        <v>4.0732946826593295E-8</v>
      </c>
      <c r="J158" s="9">
        <v>2.466473430090756</v>
      </c>
      <c r="K158" s="9">
        <v>1.9789779207705464E-2</v>
      </c>
      <c r="L158" s="9">
        <v>21.478890191130912</v>
      </c>
      <c r="M158" s="9">
        <v>2.466473430090756</v>
      </c>
      <c r="N158" s="9">
        <v>1.9789779207705464E-2</v>
      </c>
      <c r="O158" s="9">
        <v>21.478890191130912</v>
      </c>
      <c r="P158" s="9">
        <v>0.49329468601815124</v>
      </c>
      <c r="Q158" s="9">
        <v>3.9579558415410929E-3</v>
      </c>
      <c r="R158" s="9">
        <v>4.2957780382261825</v>
      </c>
    </row>
    <row r="159" spans="1:18" x14ac:dyDescent="0.3">
      <c r="A159" s="7" t="s">
        <v>50</v>
      </c>
      <c r="B159" s="7" t="s">
        <v>19</v>
      </c>
      <c r="C159" s="7" t="s">
        <v>20</v>
      </c>
      <c r="D159" s="7" t="s">
        <v>42</v>
      </c>
      <c r="E159" s="7" t="s">
        <v>30</v>
      </c>
      <c r="F159" s="7" t="s">
        <v>43</v>
      </c>
      <c r="G159" s="8">
        <v>4.9564762285377673E-6</v>
      </c>
      <c r="H159" s="8">
        <v>2.2254084781920941E-7</v>
      </c>
      <c r="I159" s="8">
        <v>1.0498577707039098E-5</v>
      </c>
      <c r="J159" s="9">
        <v>2613.5994800702506</v>
      </c>
      <c r="K159" s="9">
        <v>117.34801446354732</v>
      </c>
      <c r="L159" s="9">
        <v>5536.0050106987874</v>
      </c>
      <c r="M159" s="9">
        <v>54.885589081475267</v>
      </c>
      <c r="N159" s="9">
        <v>2.4643083037344939</v>
      </c>
      <c r="O159" s="9">
        <v>116.25610522467454</v>
      </c>
      <c r="P159" s="9">
        <v>0.60374147989622795</v>
      </c>
      <c r="Q159" s="9">
        <v>2.710739134107943E-2</v>
      </c>
      <c r="R159" s="9">
        <v>1.27881715747142</v>
      </c>
    </row>
    <row r="160" spans="1:18" x14ac:dyDescent="0.3">
      <c r="A160" s="7" t="s">
        <v>50</v>
      </c>
      <c r="B160" s="7" t="s">
        <v>23</v>
      </c>
      <c r="C160" s="7" t="s">
        <v>20</v>
      </c>
      <c r="D160" s="7" t="s">
        <v>42</v>
      </c>
      <c r="E160" s="7" t="s">
        <v>30</v>
      </c>
      <c r="F160" s="7" t="s">
        <v>43</v>
      </c>
      <c r="G160" s="8">
        <v>3.2310242014989292E-6</v>
      </c>
      <c r="H160" s="8">
        <v>3.6238383468043467E-7</v>
      </c>
      <c r="I160" s="8">
        <v>4.2979321587726585E-5</v>
      </c>
      <c r="J160" s="9">
        <v>1703.7513716924004</v>
      </c>
      <c r="K160" s="9">
        <v>191.08861986534004</v>
      </c>
      <c r="L160" s="9">
        <v>22663.426066424108</v>
      </c>
      <c r="M160" s="9">
        <v>35.778778805540412</v>
      </c>
      <c r="N160" s="9">
        <v>4.0128610171721411</v>
      </c>
      <c r="O160" s="9">
        <v>475.93194739490633</v>
      </c>
      <c r="P160" s="9">
        <v>0.60823923969418703</v>
      </c>
      <c r="Q160" s="9">
        <v>6.8218637291926398E-2</v>
      </c>
      <c r="R160" s="9">
        <v>8.0908431057134074</v>
      </c>
    </row>
    <row r="161" spans="1:18" x14ac:dyDescent="0.3">
      <c r="A161" s="7" t="s">
        <v>50</v>
      </c>
      <c r="B161" s="7" t="s">
        <v>24</v>
      </c>
      <c r="C161" s="7" t="s">
        <v>20</v>
      </c>
      <c r="D161" s="7" t="s">
        <v>42</v>
      </c>
      <c r="E161" s="7" t="s">
        <v>30</v>
      </c>
      <c r="F161" s="7" t="s">
        <v>43</v>
      </c>
      <c r="G161" s="8">
        <v>8.6046404574111598E-9</v>
      </c>
      <c r="H161" s="8">
        <v>7.6169048540281496E-11</v>
      </c>
      <c r="I161" s="8">
        <v>7.5843576989801103E-8</v>
      </c>
      <c r="J161" s="9">
        <v>4.5373129595974788</v>
      </c>
      <c r="K161" s="9">
        <v>4.0164700985775841E-2</v>
      </c>
      <c r="L161" s="9">
        <v>39.993076582492023</v>
      </c>
      <c r="M161" s="9">
        <v>4.5373129595974788</v>
      </c>
      <c r="N161" s="9">
        <v>4.0164700985775841E-2</v>
      </c>
      <c r="O161" s="9">
        <v>39.993076582492023</v>
      </c>
      <c r="P161" s="9">
        <v>0.90746259191949585</v>
      </c>
      <c r="Q161" s="9">
        <v>8.0329401971551678E-3</v>
      </c>
      <c r="R161" s="9">
        <v>7.9986153164984053</v>
      </c>
    </row>
    <row r="162" spans="1:18" x14ac:dyDescent="0.3">
      <c r="A162" s="7" t="s">
        <v>50</v>
      </c>
      <c r="B162" s="7" t="s">
        <v>19</v>
      </c>
      <c r="C162" s="7" t="s">
        <v>20</v>
      </c>
      <c r="D162" s="7" t="s">
        <v>42</v>
      </c>
      <c r="E162" s="7" t="s">
        <v>26</v>
      </c>
      <c r="F162" s="7" t="s">
        <v>44</v>
      </c>
      <c r="G162" s="8">
        <v>7.1105267230648222E-6</v>
      </c>
      <c r="H162" s="8">
        <v>2.7642929177128805E-7</v>
      </c>
      <c r="I162" s="8">
        <v>1.4927043599902053E-5</v>
      </c>
      <c r="J162" s="9">
        <v>3749.4518463393119</v>
      </c>
      <c r="K162" s="9">
        <v>145.76392984391791</v>
      </c>
      <c r="L162" s="9">
        <v>7871.1793606643514</v>
      </c>
      <c r="M162" s="9">
        <v>78.738488773125553</v>
      </c>
      <c r="N162" s="9">
        <v>3.0610425267222761</v>
      </c>
      <c r="O162" s="9">
        <v>165.29476657395139</v>
      </c>
      <c r="P162" s="9">
        <v>0.86612337650438098</v>
      </c>
      <c r="Q162" s="9">
        <v>3.3671467793945031E-2</v>
      </c>
      <c r="R162" s="9">
        <v>1.8182424323134652</v>
      </c>
    </row>
    <row r="163" spans="1:18" x14ac:dyDescent="0.3">
      <c r="A163" s="7" t="s">
        <v>50</v>
      </c>
      <c r="B163" s="7" t="s">
        <v>23</v>
      </c>
      <c r="C163" s="7" t="s">
        <v>20</v>
      </c>
      <c r="D163" s="7" t="s">
        <v>42</v>
      </c>
      <c r="E163" s="7" t="s">
        <v>26</v>
      </c>
      <c r="F163" s="7" t="s">
        <v>44</v>
      </c>
      <c r="G163" s="8">
        <v>3.2538586441644652E-6</v>
      </c>
      <c r="H163" s="8">
        <v>3.5283378784232719E-7</v>
      </c>
      <c r="I163" s="8">
        <v>4.2080195903370366E-5</v>
      </c>
      <c r="J163" s="9">
        <v>1715.7922016543639</v>
      </c>
      <c r="K163" s="9">
        <v>186.05278466713753</v>
      </c>
      <c r="L163" s="9">
        <v>22189.308101806229</v>
      </c>
      <c r="M163" s="9">
        <v>36.031636234741647</v>
      </c>
      <c r="N163" s="9">
        <v>3.9071084780098886</v>
      </c>
      <c r="O163" s="9">
        <v>465.97547013793087</v>
      </c>
      <c r="P163" s="9">
        <v>0.61253781599060808</v>
      </c>
      <c r="Q163" s="9">
        <v>6.642084412616811E-2</v>
      </c>
      <c r="R163" s="9">
        <v>7.9215829923448258</v>
      </c>
    </row>
    <row r="164" spans="1:18" x14ac:dyDescent="0.3">
      <c r="A164" s="7" t="s">
        <v>50</v>
      </c>
      <c r="B164" s="7" t="s">
        <v>24</v>
      </c>
      <c r="C164" s="7" t="s">
        <v>20</v>
      </c>
      <c r="D164" s="7" t="s">
        <v>42</v>
      </c>
      <c r="E164" s="7" t="s">
        <v>26</v>
      </c>
      <c r="F164" s="7" t="s">
        <v>44</v>
      </c>
      <c r="G164" s="8">
        <v>8.649192589692478E-9</v>
      </c>
      <c r="H164" s="8">
        <v>7.3901675942165984E-11</v>
      </c>
      <c r="I164" s="8">
        <v>7.83570851934185E-8</v>
      </c>
      <c r="J164" s="9">
        <v>4.5608057444707413</v>
      </c>
      <c r="K164" s="9">
        <v>3.8969092741063548E-2</v>
      </c>
      <c r="L164" s="9">
        <v>41.318474593341513</v>
      </c>
      <c r="M164" s="9">
        <v>4.5608057444707413</v>
      </c>
      <c r="N164" s="9">
        <v>3.8969092741063548E-2</v>
      </c>
      <c r="O164" s="9">
        <v>41.318474593341513</v>
      </c>
      <c r="P164" s="9">
        <v>0.91216114889414834</v>
      </c>
      <c r="Q164" s="9">
        <v>7.7938185482127097E-3</v>
      </c>
      <c r="R164" s="9">
        <v>8.2636949186683033</v>
      </c>
    </row>
    <row r="165" spans="1:18" x14ac:dyDescent="0.3">
      <c r="A165" s="7" t="s">
        <v>50</v>
      </c>
      <c r="B165" s="7" t="s">
        <v>19</v>
      </c>
      <c r="C165" s="7" t="s">
        <v>20</v>
      </c>
      <c r="D165" s="7" t="s">
        <v>42</v>
      </c>
      <c r="E165" s="7" t="s">
        <v>30</v>
      </c>
      <c r="F165" s="7" t="s">
        <v>44</v>
      </c>
      <c r="G165" s="8">
        <v>6.5982498973860309E-6</v>
      </c>
      <c r="H165" s="8">
        <v>2.846679706870853E-7</v>
      </c>
      <c r="I165" s="8">
        <v>1.4431484591437827E-5</v>
      </c>
      <c r="J165" s="9">
        <v>3479.3231533906282</v>
      </c>
      <c r="K165" s="9">
        <v>150.10826762300695</v>
      </c>
      <c r="L165" s="9">
        <v>7609.8661399110815</v>
      </c>
      <c r="M165" s="9">
        <v>73.065786221203197</v>
      </c>
      <c r="N165" s="9">
        <v>3.1522736200831463</v>
      </c>
      <c r="O165" s="9">
        <v>159.80718893813273</v>
      </c>
      <c r="P165" s="9">
        <v>0.80372364843323507</v>
      </c>
      <c r="Q165" s="9">
        <v>3.4675009820914607E-2</v>
      </c>
      <c r="R165" s="9">
        <v>1.7578790783194598</v>
      </c>
    </row>
    <row r="166" spans="1:18" x14ac:dyDescent="0.3">
      <c r="A166" s="7" t="s">
        <v>50</v>
      </c>
      <c r="B166" s="7" t="s">
        <v>23</v>
      </c>
      <c r="C166" s="7" t="s">
        <v>20</v>
      </c>
      <c r="D166" s="7" t="s">
        <v>42</v>
      </c>
      <c r="E166" s="7" t="s">
        <v>30</v>
      </c>
      <c r="F166" s="7" t="s">
        <v>44</v>
      </c>
      <c r="G166" s="8">
        <v>3.311530012853021E-6</v>
      </c>
      <c r="H166" s="8">
        <v>3.5390101463660157E-7</v>
      </c>
      <c r="I166" s="8">
        <v>4.286939204821186E-5</v>
      </c>
      <c r="J166" s="9">
        <v>1746.2028910775266</v>
      </c>
      <c r="K166" s="9">
        <v>186.61554402802639</v>
      </c>
      <c r="L166" s="9">
        <v>22605.459120942596</v>
      </c>
      <c r="M166" s="9">
        <v>36.670260712628064</v>
      </c>
      <c r="N166" s="9">
        <v>3.9189264245885544</v>
      </c>
      <c r="O166" s="9">
        <v>474.71464153979457</v>
      </c>
      <c r="P166" s="9">
        <v>0.62339443211467715</v>
      </c>
      <c r="Q166" s="9">
        <v>6.6621749218005427E-2</v>
      </c>
      <c r="R166" s="9">
        <v>8.0701489061765077</v>
      </c>
    </row>
    <row r="167" spans="1:18" x14ac:dyDescent="0.3">
      <c r="A167" s="7" t="s">
        <v>50</v>
      </c>
      <c r="B167" s="7" t="s">
        <v>24</v>
      </c>
      <c r="C167" s="7" t="s">
        <v>20</v>
      </c>
      <c r="D167" s="7" t="s">
        <v>42</v>
      </c>
      <c r="E167" s="7" t="s">
        <v>30</v>
      </c>
      <c r="F167" s="7" t="s">
        <v>44</v>
      </c>
      <c r="G167" s="8">
        <v>8.5755489452064465E-9</v>
      </c>
      <c r="H167" s="8">
        <v>7.5895796220990963E-11</v>
      </c>
      <c r="I167" s="8">
        <v>7.5295426173729737E-8</v>
      </c>
      <c r="J167" s="9">
        <v>4.5219727142968109</v>
      </c>
      <c r="K167" s="9">
        <v>4.0020612305290748E-2</v>
      </c>
      <c r="L167" s="9">
        <v>39.704031175669421</v>
      </c>
      <c r="M167" s="9">
        <v>4.5219727142968109</v>
      </c>
      <c r="N167" s="9">
        <v>4.0020612305290748E-2</v>
      </c>
      <c r="O167" s="9">
        <v>39.704031175669421</v>
      </c>
      <c r="P167" s="9">
        <v>0.90439454285936227</v>
      </c>
      <c r="Q167" s="9">
        <v>8.0041224610581507E-3</v>
      </c>
      <c r="R167" s="9">
        <v>7.9408062351338842</v>
      </c>
    </row>
    <row r="168" spans="1:18" x14ac:dyDescent="0.3">
      <c r="A168" s="7" t="s">
        <v>50</v>
      </c>
      <c r="B168" s="7" t="s">
        <v>19</v>
      </c>
      <c r="C168" s="7" t="s">
        <v>20</v>
      </c>
      <c r="D168" s="7" t="s">
        <v>42</v>
      </c>
      <c r="E168" s="7" t="s">
        <v>30</v>
      </c>
      <c r="F168" s="7" t="s">
        <v>45</v>
      </c>
      <c r="G168" s="8">
        <v>7.8911605528574345E-6</v>
      </c>
      <c r="H168" s="8">
        <v>3.4325717350261657E-7</v>
      </c>
      <c r="I168" s="8">
        <v>1.7800239883757114E-5</v>
      </c>
      <c r="J168" s="9">
        <v>4161.0878711272544</v>
      </c>
      <c r="K168" s="9">
        <v>181.00294015966472</v>
      </c>
      <c r="L168" s="9">
        <v>9386.2444931039645</v>
      </c>
      <c r="M168" s="9">
        <v>87.382845293672347</v>
      </c>
      <c r="N168" s="9">
        <v>3.8010617433529594</v>
      </c>
      <c r="O168" s="9">
        <v>197.11113435518325</v>
      </c>
      <c r="P168" s="9">
        <v>0.96121129823039575</v>
      </c>
      <c r="Q168" s="9">
        <v>4.1811679176882555E-2</v>
      </c>
      <c r="R168" s="9">
        <v>2.1682224779070158</v>
      </c>
    </row>
    <row r="169" spans="1:18" x14ac:dyDescent="0.3">
      <c r="A169" s="7" t="s">
        <v>50</v>
      </c>
      <c r="B169" s="7" t="s">
        <v>23</v>
      </c>
      <c r="C169" s="7" t="s">
        <v>20</v>
      </c>
      <c r="D169" s="7" t="s">
        <v>42</v>
      </c>
      <c r="E169" s="7" t="s">
        <v>30</v>
      </c>
      <c r="F169" s="7" t="s">
        <v>45</v>
      </c>
      <c r="G169" s="8">
        <v>2.3283303337992951E-6</v>
      </c>
      <c r="H169" s="8">
        <v>2.808961669677416E-7</v>
      </c>
      <c r="I169" s="8">
        <v>3.2682953467040188E-5</v>
      </c>
      <c r="J169" s="9">
        <v>1227.7518683157064</v>
      </c>
      <c r="K169" s="9">
        <v>148.11935780375984</v>
      </c>
      <c r="L169" s="9">
        <v>17234.048192704962</v>
      </c>
      <c r="M169" s="9">
        <v>25.782789234629835</v>
      </c>
      <c r="N169" s="9">
        <v>3.1105065138789567</v>
      </c>
      <c r="O169" s="9">
        <v>361.91501204680424</v>
      </c>
      <c r="P169" s="9">
        <v>0.43830741698870723</v>
      </c>
      <c r="Q169" s="9">
        <v>5.2878610735942265E-2</v>
      </c>
      <c r="R169" s="9">
        <v>6.1525552047956724</v>
      </c>
    </row>
    <row r="170" spans="1:18" x14ac:dyDescent="0.3">
      <c r="A170" s="7" t="s">
        <v>50</v>
      </c>
      <c r="B170" s="7" t="s">
        <v>24</v>
      </c>
      <c r="C170" s="7" t="s">
        <v>20</v>
      </c>
      <c r="D170" s="7" t="s">
        <v>42</v>
      </c>
      <c r="E170" s="7" t="s">
        <v>30</v>
      </c>
      <c r="F170" s="7" t="s">
        <v>45</v>
      </c>
      <c r="G170" s="8">
        <v>6.580800316838371E-9</v>
      </c>
      <c r="H170" s="8">
        <v>5.5038294009359997E-11</v>
      </c>
      <c r="I170" s="8">
        <v>6.3576540263968646E-8</v>
      </c>
      <c r="J170" s="9">
        <v>3.4701218150720421</v>
      </c>
      <c r="K170" s="9">
        <v>2.9022242814075623E-2</v>
      </c>
      <c r="L170" s="9">
        <v>33.524545446593308</v>
      </c>
      <c r="M170" s="9">
        <v>3.4701218150720421</v>
      </c>
      <c r="N170" s="9">
        <v>2.9022242814075623E-2</v>
      </c>
      <c r="O170" s="9">
        <v>33.524545446593308</v>
      </c>
      <c r="P170" s="9">
        <v>0.69402436301440851</v>
      </c>
      <c r="Q170" s="9">
        <v>5.8044485628151246E-3</v>
      </c>
      <c r="R170" s="9">
        <v>6.7049090893186616</v>
      </c>
    </row>
    <row r="171" spans="1:18" x14ac:dyDescent="0.3">
      <c r="A171" s="7" t="s">
        <v>50</v>
      </c>
      <c r="B171" s="7" t="s">
        <v>19</v>
      </c>
      <c r="C171" s="7" t="s">
        <v>20</v>
      </c>
      <c r="D171" s="7" t="s">
        <v>42</v>
      </c>
      <c r="E171" s="7" t="s">
        <v>30</v>
      </c>
      <c r="F171" s="7" t="s">
        <v>46</v>
      </c>
      <c r="G171" s="8">
        <v>5.0181758514870103E-6</v>
      </c>
      <c r="H171" s="8">
        <v>2.2575658687540305E-7</v>
      </c>
      <c r="I171" s="8">
        <v>1.1131919600907958E-5</v>
      </c>
      <c r="J171" s="9">
        <v>2646.1343082476155</v>
      </c>
      <c r="K171" s="9">
        <v>119.04370582526877</v>
      </c>
      <c r="L171" s="9">
        <v>5869.9725247547758</v>
      </c>
      <c r="M171" s="9">
        <v>55.568820473199928</v>
      </c>
      <c r="N171" s="9">
        <v>2.4999178223306444</v>
      </c>
      <c r="O171" s="9">
        <v>123.26942301985029</v>
      </c>
      <c r="P171" s="9">
        <v>0.6112570252051992</v>
      </c>
      <c r="Q171" s="9">
        <v>2.7499096045637089E-2</v>
      </c>
      <c r="R171" s="9">
        <v>1.3559636532183532</v>
      </c>
    </row>
    <row r="172" spans="1:18" x14ac:dyDescent="0.3">
      <c r="A172" s="7" t="s">
        <v>50</v>
      </c>
      <c r="B172" s="7" t="s">
        <v>23</v>
      </c>
      <c r="C172" s="7" t="s">
        <v>20</v>
      </c>
      <c r="D172" s="7" t="s">
        <v>42</v>
      </c>
      <c r="E172" s="7" t="s">
        <v>30</v>
      </c>
      <c r="F172" s="7" t="s">
        <v>46</v>
      </c>
      <c r="G172" s="8">
        <v>3.1492842521140108E-6</v>
      </c>
      <c r="H172" s="8">
        <v>3.4529575397740619E-7</v>
      </c>
      <c r="I172" s="8">
        <v>3.2644255753568742E-5</v>
      </c>
      <c r="J172" s="9">
        <v>1660.6490789822392</v>
      </c>
      <c r="K172" s="9">
        <v>182.07790402982607</v>
      </c>
      <c r="L172" s="9">
        <v>17213.642501414335</v>
      </c>
      <c r="M172" s="9">
        <v>34.873630658627022</v>
      </c>
      <c r="N172" s="9">
        <v>3.8236359846263479</v>
      </c>
      <c r="O172" s="9">
        <v>361.48649252970108</v>
      </c>
      <c r="P172" s="9">
        <v>0.59285172119665941</v>
      </c>
      <c r="Q172" s="9">
        <v>6.5001811738647913E-2</v>
      </c>
      <c r="R172" s="9">
        <v>6.1452703730049185</v>
      </c>
    </row>
    <row r="173" spans="1:18" x14ac:dyDescent="0.3">
      <c r="A173" s="7" t="s">
        <v>50</v>
      </c>
      <c r="B173" s="7" t="s">
        <v>24</v>
      </c>
      <c r="C173" s="7" t="s">
        <v>20</v>
      </c>
      <c r="D173" s="7" t="s">
        <v>42</v>
      </c>
      <c r="E173" s="7" t="s">
        <v>30</v>
      </c>
      <c r="F173" s="7" t="s">
        <v>46</v>
      </c>
      <c r="G173" s="8">
        <v>8.4299753349824148E-9</v>
      </c>
      <c r="H173" s="8">
        <v>6.4627518052758422E-11</v>
      </c>
      <c r="I173" s="8">
        <v>7.4096416366924579E-8</v>
      </c>
      <c r="J173" s="9">
        <v>4.445210293889577</v>
      </c>
      <c r="K173" s="9">
        <v>3.4078736544400044E-2</v>
      </c>
      <c r="L173" s="9">
        <v>39.071781314443001</v>
      </c>
      <c r="M173" s="9">
        <v>4.445210293889577</v>
      </c>
      <c r="N173" s="9">
        <v>3.4078736544400044E-2</v>
      </c>
      <c r="O173" s="9">
        <v>39.071781314443001</v>
      </c>
      <c r="P173" s="9">
        <v>0.88904205877791542</v>
      </c>
      <c r="Q173" s="9">
        <v>6.8157473088800088E-3</v>
      </c>
      <c r="R173" s="9">
        <v>7.8143562628886007</v>
      </c>
    </row>
    <row r="174" spans="1:18" x14ac:dyDescent="0.3">
      <c r="A174" s="7" t="s">
        <v>50</v>
      </c>
      <c r="B174" s="7" t="s">
        <v>19</v>
      </c>
      <c r="C174" s="7" t="s">
        <v>20</v>
      </c>
      <c r="D174" s="7" t="s">
        <v>42</v>
      </c>
      <c r="E174" s="7" t="s">
        <v>30</v>
      </c>
      <c r="F174" s="7" t="s">
        <v>47</v>
      </c>
      <c r="G174" s="8">
        <v>2.8763201075027057E-6</v>
      </c>
      <c r="H174" s="8">
        <v>1.0583815045083948E-7</v>
      </c>
      <c r="I174" s="8">
        <v>8.1558845912093499E-6</v>
      </c>
      <c r="J174" s="9">
        <v>1516.7123558872518</v>
      </c>
      <c r="K174" s="9">
        <v>55.80951511423217</v>
      </c>
      <c r="L174" s="9">
        <v>4300.6795037906031</v>
      </c>
      <c r="M174" s="9">
        <v>31.85095947363229</v>
      </c>
      <c r="N174" s="9">
        <v>1.1719998173988757</v>
      </c>
      <c r="O174" s="9">
        <v>90.314269579602666</v>
      </c>
      <c r="P174" s="9">
        <v>0.35036055420995516</v>
      </c>
      <c r="Q174" s="9">
        <v>1.2891997991387632E-2</v>
      </c>
      <c r="R174" s="9">
        <v>0.99345696537562922</v>
      </c>
    </row>
    <row r="175" spans="1:18" x14ac:dyDescent="0.3">
      <c r="A175" s="7" t="s">
        <v>50</v>
      </c>
      <c r="B175" s="7" t="s">
        <v>23</v>
      </c>
      <c r="C175" s="7" t="s">
        <v>20</v>
      </c>
      <c r="D175" s="7" t="s">
        <v>42</v>
      </c>
      <c r="E175" s="7" t="s">
        <v>30</v>
      </c>
      <c r="F175" s="7" t="s">
        <v>47</v>
      </c>
      <c r="G175" s="8">
        <v>1.7345449773878749E-6</v>
      </c>
      <c r="H175" s="8">
        <v>1.6324194189504036E-7</v>
      </c>
      <c r="I175" s="8">
        <v>1.8380613696710546E-5</v>
      </c>
      <c r="J175" s="9">
        <v>914.64291202640038</v>
      </c>
      <c r="K175" s="9">
        <v>86.07910838067373</v>
      </c>
      <c r="L175" s="9">
        <v>9692.2814084124384</v>
      </c>
      <c r="M175" s="9">
        <v>19.207501152554411</v>
      </c>
      <c r="N175" s="9">
        <v>1.8076612759941484</v>
      </c>
      <c r="O175" s="9">
        <v>203.53790957666121</v>
      </c>
      <c r="P175" s="9">
        <v>0.32652751959342502</v>
      </c>
      <c r="Q175" s="9">
        <v>3.0730241691900525E-2</v>
      </c>
      <c r="R175" s="9">
        <v>3.4601444628032407</v>
      </c>
    </row>
    <row r="176" spans="1:18" x14ac:dyDescent="0.3">
      <c r="A176" s="7" t="s">
        <v>50</v>
      </c>
      <c r="B176" s="7" t="s">
        <v>24</v>
      </c>
      <c r="C176" s="7" t="s">
        <v>20</v>
      </c>
      <c r="D176" s="7" t="s">
        <v>42</v>
      </c>
      <c r="E176" s="7" t="s">
        <v>30</v>
      </c>
      <c r="F176" s="7" t="s">
        <v>47</v>
      </c>
      <c r="G176" s="8">
        <v>6.707445819317593E-9</v>
      </c>
      <c r="H176" s="8">
        <v>6.4557481504890516E-11</v>
      </c>
      <c r="I176" s="8">
        <v>7.2120530857226542E-8</v>
      </c>
      <c r="J176" s="9">
        <v>3.5369032549843604</v>
      </c>
      <c r="K176" s="9">
        <v>3.404180557234382E-2</v>
      </c>
      <c r="L176" s="9">
        <v>38.029877126324131</v>
      </c>
      <c r="M176" s="9">
        <v>3.5369032549843604</v>
      </c>
      <c r="N176" s="9">
        <v>3.404180557234382E-2</v>
      </c>
      <c r="O176" s="9">
        <v>38.029877126324131</v>
      </c>
      <c r="P176" s="9">
        <v>0.70738065099687208</v>
      </c>
      <c r="Q176" s="9">
        <v>6.8083611144687641E-3</v>
      </c>
      <c r="R176" s="9">
        <v>7.6059754252648268</v>
      </c>
    </row>
    <row r="177" spans="1:18" x14ac:dyDescent="0.3">
      <c r="A177" s="7" t="s">
        <v>50</v>
      </c>
      <c r="B177" s="7" t="s">
        <v>19</v>
      </c>
      <c r="C177" s="7" t="s">
        <v>20</v>
      </c>
      <c r="D177" s="7" t="s">
        <v>25</v>
      </c>
      <c r="E177" s="7" t="s">
        <v>34</v>
      </c>
      <c r="F177" s="7" t="s">
        <v>52</v>
      </c>
      <c r="G177" s="8">
        <v>8.2892065048008164E-6</v>
      </c>
      <c r="H177" s="8">
        <v>3.9320460495849462E-7</v>
      </c>
      <c r="I177" s="8">
        <v>1.8835402069815791E-5</v>
      </c>
      <c r="J177" s="9">
        <v>4370.981482046519</v>
      </c>
      <c r="K177" s="9">
        <v>207.34072024066381</v>
      </c>
      <c r="L177" s="9">
        <v>9932.095865434565</v>
      </c>
      <c r="M177" s="9">
        <v>91.790611122976898</v>
      </c>
      <c r="N177" s="9">
        <v>4.3541551250539401</v>
      </c>
      <c r="O177" s="9">
        <v>208.57401317412587</v>
      </c>
      <c r="P177" s="9">
        <v>1.0096967223527458</v>
      </c>
      <c r="Q177" s="9">
        <v>4.7895706375593337E-2</v>
      </c>
      <c r="R177" s="9">
        <v>2.2943141449153845</v>
      </c>
    </row>
    <row r="178" spans="1:18" x14ac:dyDescent="0.3">
      <c r="A178" s="7" t="s">
        <v>50</v>
      </c>
      <c r="B178" s="7" t="s">
        <v>23</v>
      </c>
      <c r="C178" s="7" t="s">
        <v>20</v>
      </c>
      <c r="D178" s="7" t="s">
        <v>25</v>
      </c>
      <c r="E178" s="7" t="s">
        <v>34</v>
      </c>
      <c r="F178" s="7" t="s">
        <v>52</v>
      </c>
      <c r="G178" s="8">
        <v>2.5521787760679282E-6</v>
      </c>
      <c r="H178" s="8">
        <v>2.7567559994147369E-7</v>
      </c>
      <c r="I178" s="8">
        <v>3.3910267941916124E-5</v>
      </c>
      <c r="J178" s="9">
        <v>1345.7893904083794</v>
      </c>
      <c r="K178" s="9">
        <v>145.3665006051385</v>
      </c>
      <c r="L178" s="9">
        <v>17881.223388451792</v>
      </c>
      <c r="M178" s="9">
        <v>28.261577198575971</v>
      </c>
      <c r="N178" s="9">
        <v>3.0526965127079086</v>
      </c>
      <c r="O178" s="9">
        <v>375.50569115748766</v>
      </c>
      <c r="P178" s="9">
        <v>0.48044681237579151</v>
      </c>
      <c r="Q178" s="9">
        <v>5.1895840716034453E-2</v>
      </c>
      <c r="R178" s="9">
        <v>6.3835967496772907</v>
      </c>
    </row>
    <row r="179" spans="1:18" x14ac:dyDescent="0.3">
      <c r="A179" s="7" t="s">
        <v>50</v>
      </c>
      <c r="B179" s="7" t="s">
        <v>24</v>
      </c>
      <c r="C179" s="7" t="s">
        <v>20</v>
      </c>
      <c r="D179" s="7" t="s">
        <v>25</v>
      </c>
      <c r="E179" s="7" t="s">
        <v>34</v>
      </c>
      <c r="F179" s="7" t="s">
        <v>52</v>
      </c>
      <c r="G179" s="8">
        <v>2.4132180396649501E-9</v>
      </c>
      <c r="H179" s="8">
        <v>1.0007153811965241E-10</v>
      </c>
      <c r="I179" s="8">
        <v>1.9636419285406851E-8</v>
      </c>
      <c r="J179" s="9">
        <v>1.272514004495725</v>
      </c>
      <c r="K179" s="9">
        <v>5.2768722765873903E-2</v>
      </c>
      <c r="L179" s="9">
        <v>10.354480253387887</v>
      </c>
      <c r="M179" s="9">
        <v>1.272514004495725</v>
      </c>
      <c r="N179" s="9">
        <v>5.2768722765873903E-2</v>
      </c>
      <c r="O179" s="9">
        <v>10.354480253387887</v>
      </c>
      <c r="P179" s="9">
        <v>0.25450280089914501</v>
      </c>
      <c r="Q179" s="9">
        <v>1.0553744553174781E-2</v>
      </c>
      <c r="R179" s="9">
        <v>2.0708960506775775</v>
      </c>
    </row>
    <row r="180" spans="1:18" x14ac:dyDescent="0.3">
      <c r="A180" s="7" t="s">
        <v>50</v>
      </c>
      <c r="B180" s="7" t="s">
        <v>19</v>
      </c>
      <c r="C180" s="7" t="s">
        <v>20</v>
      </c>
      <c r="D180" s="7" t="s">
        <v>25</v>
      </c>
      <c r="E180" s="7" t="s">
        <v>26</v>
      </c>
      <c r="F180" s="7" t="s">
        <v>28</v>
      </c>
      <c r="G180" s="8">
        <v>7.2290889693475303E-7</v>
      </c>
      <c r="H180" s="8">
        <v>2.5804036042959981E-8</v>
      </c>
      <c r="I180" s="8">
        <v>2.9956996504390008E-6</v>
      </c>
      <c r="J180" s="9">
        <v>381.19709044266472</v>
      </c>
      <c r="K180" s="9">
        <v>13.606726245813229</v>
      </c>
      <c r="L180" s="9">
        <v>1579.6623826729899</v>
      </c>
      <c r="M180" s="9">
        <v>8.0051388992959591</v>
      </c>
      <c r="N180" s="9">
        <v>0.28574125116207783</v>
      </c>
      <c r="O180" s="9">
        <v>33.172910036132791</v>
      </c>
      <c r="P180" s="9">
        <v>8.8056527892255543E-2</v>
      </c>
      <c r="Q180" s="9">
        <v>3.1431537627828561E-3</v>
      </c>
      <c r="R180" s="9">
        <v>0.36490201039746067</v>
      </c>
    </row>
    <row r="181" spans="1:18" x14ac:dyDescent="0.3">
      <c r="A181" s="7" t="s">
        <v>50</v>
      </c>
      <c r="B181" s="7" t="s">
        <v>23</v>
      </c>
      <c r="C181" s="7" t="s">
        <v>20</v>
      </c>
      <c r="D181" s="7" t="s">
        <v>25</v>
      </c>
      <c r="E181" s="7" t="s">
        <v>26</v>
      </c>
      <c r="F181" s="7" t="s">
        <v>29</v>
      </c>
      <c r="G181" s="8">
        <v>2.81171446633537E-7</v>
      </c>
      <c r="H181" s="8">
        <v>3.2226193739435946E-8</v>
      </c>
      <c r="I181" s="8">
        <v>5.2837578838573235E-6</v>
      </c>
      <c r="J181" s="9">
        <v>148.26451552433039</v>
      </c>
      <c r="K181" s="9">
        <v>16.99319422074197</v>
      </c>
      <c r="L181" s="9">
        <v>2786.1783697368051</v>
      </c>
      <c r="M181" s="9">
        <v>3.1135548260109385</v>
      </c>
      <c r="N181" s="9">
        <v>0.35685707863558136</v>
      </c>
      <c r="O181" s="9">
        <v>58.50974576447291</v>
      </c>
      <c r="P181" s="9">
        <v>5.2930432042185956E-2</v>
      </c>
      <c r="Q181" s="9">
        <v>6.0665703368048838E-3</v>
      </c>
      <c r="R181" s="9">
        <v>0.99466567799603955</v>
      </c>
    </row>
    <row r="182" spans="1:18" x14ac:dyDescent="0.3">
      <c r="A182" s="7" t="s">
        <v>51</v>
      </c>
      <c r="B182" s="7" t="s">
        <v>19</v>
      </c>
      <c r="C182" s="7" t="s">
        <v>20</v>
      </c>
      <c r="E182" s="7" t="s">
        <v>21</v>
      </c>
      <c r="F182" s="7" t="s">
        <v>22</v>
      </c>
      <c r="G182" s="8">
        <v>9.7157961656307962E-6</v>
      </c>
      <c r="H182" s="8">
        <v>2.5143308368968708E-7</v>
      </c>
      <c r="I182" s="8">
        <v>4.5444798040956852E-5</v>
      </c>
      <c r="J182" s="9">
        <v>547.97090374157688</v>
      </c>
      <c r="K182" s="9">
        <v>14.18082592009835</v>
      </c>
      <c r="L182" s="9">
        <v>2563.0866095099659</v>
      </c>
      <c r="M182" s="9">
        <f>J182*0.021</f>
        <v>11.507388978573115</v>
      </c>
      <c r="N182" s="9">
        <f>K182*0.021</f>
        <v>0.29779734432206539</v>
      </c>
      <c r="O182" s="9">
        <f>L182*0.021</f>
        <v>53.824818799709284</v>
      </c>
      <c r="P182" s="9">
        <f>M182*0.011</f>
        <v>0.12658127876430425</v>
      </c>
      <c r="Q182" s="9">
        <f>N182*0.011</f>
        <v>3.2757707875427193E-3</v>
      </c>
      <c r="R182" s="9">
        <f>O182*0.011</f>
        <v>0.59207300679680208</v>
      </c>
    </row>
    <row r="183" spans="1:18" x14ac:dyDescent="0.3">
      <c r="A183" s="7" t="s">
        <v>51</v>
      </c>
      <c r="B183" s="7" t="s">
        <v>19</v>
      </c>
      <c r="C183" s="7" t="s">
        <v>20</v>
      </c>
      <c r="D183" s="7" t="s">
        <v>25</v>
      </c>
      <c r="E183" s="7" t="s">
        <v>26</v>
      </c>
      <c r="F183" s="7" t="s">
        <v>55</v>
      </c>
      <c r="G183" s="8">
        <v>1.2377193084736486E-5</v>
      </c>
      <c r="H183" s="8">
        <v>2.771139570481956E-6</v>
      </c>
      <c r="I183" s="8">
        <v>3.3326623127040871E-5</v>
      </c>
      <c r="J183" s="9">
        <v>649.20853168059818</v>
      </c>
      <c r="K183" s="9">
        <v>145.35181275091958</v>
      </c>
      <c r="L183" s="9">
        <v>1748.0480362595476</v>
      </c>
      <c r="M183" s="9">
        <v>13.633379165292563</v>
      </c>
      <c r="N183" s="9">
        <v>3.0523880677693112</v>
      </c>
      <c r="O183" s="9">
        <v>36.709008761450505</v>
      </c>
      <c r="P183" s="9">
        <v>0.1499671708182182</v>
      </c>
      <c r="Q183" s="9">
        <v>3.357626874546242E-2</v>
      </c>
      <c r="R183" s="9">
        <v>0.40379909637595551</v>
      </c>
    </row>
    <row r="184" spans="1:18" x14ac:dyDescent="0.3">
      <c r="A184" s="7" t="s">
        <v>51</v>
      </c>
      <c r="B184" s="7" t="s">
        <v>19</v>
      </c>
      <c r="C184" s="7" t="s">
        <v>20</v>
      </c>
      <c r="D184" s="7" t="s">
        <v>25</v>
      </c>
      <c r="E184" s="7" t="s">
        <v>26</v>
      </c>
      <c r="F184" s="7" t="s">
        <v>56</v>
      </c>
      <c r="G184" s="8">
        <v>5.9779576749079657E-6</v>
      </c>
      <c r="H184" s="8">
        <v>1.968949100565456E-6</v>
      </c>
      <c r="I184" s="8">
        <v>1.8922068636078449E-5</v>
      </c>
      <c r="J184" s="9">
        <v>313.55583596427266</v>
      </c>
      <c r="K184" s="9">
        <v>103.27531822285931</v>
      </c>
      <c r="L184" s="9">
        <v>992.50034409958675</v>
      </c>
      <c r="M184" s="9">
        <v>6.5846725552497265</v>
      </c>
      <c r="N184" s="9">
        <v>2.1687816826800459</v>
      </c>
      <c r="O184" s="9">
        <v>20.842507226091325</v>
      </c>
      <c r="P184" s="9">
        <v>7.2431398107746986E-2</v>
      </c>
      <c r="Q184" s="9">
        <v>2.3856598509480503E-2</v>
      </c>
      <c r="R184" s="9">
        <v>0.22926757948700455</v>
      </c>
    </row>
    <row r="185" spans="1:18" x14ac:dyDescent="0.3">
      <c r="A185" s="7" t="s">
        <v>51</v>
      </c>
      <c r="B185" s="7" t="s">
        <v>19</v>
      </c>
      <c r="C185" s="7" t="s">
        <v>20</v>
      </c>
      <c r="D185" s="7" t="s">
        <v>25</v>
      </c>
      <c r="E185" s="7" t="s">
        <v>30</v>
      </c>
      <c r="F185" s="7" t="s">
        <v>31</v>
      </c>
      <c r="G185" s="8">
        <v>8.1649964681313791E-6</v>
      </c>
      <c r="H185" s="8">
        <v>1.568794256272484E-6</v>
      </c>
      <c r="I185" s="8">
        <v>2.2296813562396099E-5</v>
      </c>
      <c r="J185" s="9">
        <v>428.27039474642703</v>
      </c>
      <c r="K185" s="9">
        <v>82.286396330004337</v>
      </c>
      <c r="L185" s="9">
        <v>1169.5124649748004</v>
      </c>
      <c r="M185" s="9">
        <v>8.9936782896749676</v>
      </c>
      <c r="N185" s="9">
        <v>1.7280143229300913</v>
      </c>
      <c r="O185" s="9">
        <v>24.55976176447081</v>
      </c>
      <c r="P185" s="9">
        <v>9.8930461186424637E-2</v>
      </c>
      <c r="Q185" s="9">
        <v>1.9008157552231002E-2</v>
      </c>
      <c r="R185" s="9">
        <v>0.27015737940917889</v>
      </c>
    </row>
    <row r="186" spans="1:18" x14ac:dyDescent="0.3">
      <c r="A186" s="7" t="s">
        <v>51</v>
      </c>
      <c r="B186" s="7" t="s">
        <v>19</v>
      </c>
      <c r="C186" s="7" t="s">
        <v>20</v>
      </c>
      <c r="D186" s="7" t="s">
        <v>25</v>
      </c>
      <c r="E186" s="7" t="s">
        <v>30</v>
      </c>
      <c r="F186" s="7" t="s">
        <v>32</v>
      </c>
      <c r="G186" s="8">
        <v>4.8161073881833272E-6</v>
      </c>
      <c r="H186" s="8">
        <v>8.7116442446282053E-7</v>
      </c>
      <c r="I186" s="8">
        <v>1.3932290816590649E-5</v>
      </c>
      <c r="J186" s="9">
        <v>252.61446472499188</v>
      </c>
      <c r="K186" s="9">
        <v>45.69431639192387</v>
      </c>
      <c r="L186" s="9">
        <v>730.77651791181268</v>
      </c>
      <c r="M186" s="9">
        <v>5.30490375922483</v>
      </c>
      <c r="N186" s="9">
        <v>0.95958064423040135</v>
      </c>
      <c r="O186" s="9">
        <v>15.346306876148066</v>
      </c>
      <c r="P186" s="9">
        <v>5.8353941351473128E-2</v>
      </c>
      <c r="Q186" s="9">
        <v>1.0555387086534414E-2</v>
      </c>
      <c r="R186" s="9">
        <v>0.16880937563762871</v>
      </c>
    </row>
    <row r="187" spans="1:18" x14ac:dyDescent="0.3">
      <c r="A187" s="7" t="s">
        <v>51</v>
      </c>
      <c r="B187" s="7" t="s">
        <v>19</v>
      </c>
      <c r="C187" s="7" t="s">
        <v>20</v>
      </c>
      <c r="D187" s="7" t="s">
        <v>25</v>
      </c>
      <c r="E187" s="7" t="s">
        <v>34</v>
      </c>
      <c r="F187" s="7" t="s">
        <v>53</v>
      </c>
      <c r="G187" s="8">
        <v>1.5226988144053756E-5</v>
      </c>
      <c r="H187" s="8">
        <v>4.3970922840776375E-6</v>
      </c>
      <c r="I187" s="8">
        <v>4.4826403593948349E-5</v>
      </c>
      <c r="J187" s="9">
        <v>798.68598213190762</v>
      </c>
      <c r="K187" s="9">
        <v>230.63628448444024</v>
      </c>
      <c r="L187" s="9">
        <v>2351.2345213097792</v>
      </c>
      <c r="M187" s="9">
        <v>16.772405624770062</v>
      </c>
      <c r="N187" s="9">
        <v>4.843361974173245</v>
      </c>
      <c r="O187" s="9">
        <v>49.375924947505368</v>
      </c>
      <c r="P187" s="9">
        <v>0.18449646187247068</v>
      </c>
      <c r="Q187" s="9">
        <v>5.327698171590569E-2</v>
      </c>
      <c r="R187" s="9">
        <v>0.54313517442255899</v>
      </c>
    </row>
    <row r="188" spans="1:18" x14ac:dyDescent="0.3">
      <c r="A188" s="7" t="s">
        <v>51</v>
      </c>
      <c r="B188" s="7" t="s">
        <v>19</v>
      </c>
      <c r="C188" s="7" t="s">
        <v>20</v>
      </c>
      <c r="D188" s="7" t="s">
        <v>25</v>
      </c>
      <c r="E188" s="7" t="s">
        <v>34</v>
      </c>
      <c r="F188" s="7" t="s">
        <v>36</v>
      </c>
      <c r="G188" s="8">
        <v>1.2091399281701247E-5</v>
      </c>
      <c r="H188" s="8">
        <v>2.9823749795018137E-6</v>
      </c>
      <c r="I188" s="8">
        <v>3.2959809584476464E-5</v>
      </c>
      <c r="J188" s="9">
        <v>634.21807512379394</v>
      </c>
      <c r="K188" s="9">
        <v>156.43153242482913</v>
      </c>
      <c r="L188" s="9">
        <v>1728.8079323249597</v>
      </c>
      <c r="M188" s="9">
        <v>13.318579577599673</v>
      </c>
      <c r="N188" s="9">
        <v>3.285062180921412</v>
      </c>
      <c r="O188" s="9">
        <v>36.304966578824157</v>
      </c>
      <c r="P188" s="9">
        <v>0.14650437535359639</v>
      </c>
      <c r="Q188" s="9">
        <v>3.6135683990135531E-2</v>
      </c>
      <c r="R188" s="9">
        <v>0.3993546323670657</v>
      </c>
    </row>
    <row r="189" spans="1:18" x14ac:dyDescent="0.3">
      <c r="A189" s="7" t="s">
        <v>51</v>
      </c>
      <c r="B189" s="7" t="s">
        <v>19</v>
      </c>
      <c r="C189" s="7" t="s">
        <v>20</v>
      </c>
      <c r="D189" s="7" t="s">
        <v>25</v>
      </c>
      <c r="E189" s="7" t="s">
        <v>34</v>
      </c>
      <c r="F189" s="7" t="s">
        <v>37</v>
      </c>
      <c r="G189" s="8">
        <v>1.2014004966918773E-5</v>
      </c>
      <c r="H189" s="8">
        <v>2.8879744719528176E-6</v>
      </c>
      <c r="I189" s="8">
        <v>3.1886916361914368E-5</v>
      </c>
      <c r="J189" s="9">
        <v>630.15858852482359</v>
      </c>
      <c r="K189" s="9">
        <v>151.48003700286918</v>
      </c>
      <c r="L189" s="9">
        <v>1672.5325370151324</v>
      </c>
      <c r="M189" s="9">
        <v>13.233330359021297</v>
      </c>
      <c r="N189" s="9">
        <v>3.1810807770602532</v>
      </c>
      <c r="O189" s="9">
        <v>35.123183277317786</v>
      </c>
      <c r="P189" s="9">
        <v>0.14556663394923425</v>
      </c>
      <c r="Q189" s="9">
        <v>3.4991888547662782E-2</v>
      </c>
      <c r="R189" s="9">
        <v>0.3863550160504956</v>
      </c>
    </row>
    <row r="190" spans="1:18" x14ac:dyDescent="0.3">
      <c r="A190" s="7" t="s">
        <v>51</v>
      </c>
      <c r="B190" s="7" t="s">
        <v>19</v>
      </c>
      <c r="C190" s="7" t="s">
        <v>20</v>
      </c>
      <c r="D190" s="7" t="s">
        <v>25</v>
      </c>
      <c r="E190" s="7" t="s">
        <v>34</v>
      </c>
      <c r="F190" s="7" t="s">
        <v>38</v>
      </c>
      <c r="G190" s="8">
        <v>4.0961114259291298E-6</v>
      </c>
      <c r="H190" s="8">
        <v>9.9641083440419843E-7</v>
      </c>
      <c r="I190" s="8">
        <v>1.0641485240389291E-5</v>
      </c>
      <c r="J190" s="9">
        <v>214.84923651283475</v>
      </c>
      <c r="K190" s="9">
        <v>52.26374108616902</v>
      </c>
      <c r="L190" s="9">
        <v>558.16718382889906</v>
      </c>
      <c r="M190" s="9">
        <v>4.5118339667695304</v>
      </c>
      <c r="N190" s="9">
        <v>1.0975385628095495</v>
      </c>
      <c r="O190" s="9">
        <v>11.72151086040688</v>
      </c>
      <c r="P190" s="9">
        <v>4.9630173634464834E-2</v>
      </c>
      <c r="Q190" s="9">
        <v>1.2072924190905044E-2</v>
      </c>
      <c r="R190" s="9">
        <v>0.12893661946447568</v>
      </c>
    </row>
    <row r="191" spans="1:18" x14ac:dyDescent="0.3">
      <c r="A191" s="7" t="s">
        <v>51</v>
      </c>
      <c r="B191" s="7" t="s">
        <v>19</v>
      </c>
      <c r="C191" s="7" t="s">
        <v>20</v>
      </c>
      <c r="D191" s="7" t="s">
        <v>42</v>
      </c>
      <c r="E191" s="7" t="s">
        <v>30</v>
      </c>
      <c r="F191" s="7" t="s">
        <v>43</v>
      </c>
      <c r="G191" s="8">
        <v>8.0557603224201257E-6</v>
      </c>
      <c r="H191" s="8">
        <v>1.7549562964940121E-6</v>
      </c>
      <c r="I191" s="8">
        <v>2.1426470648057644E-5</v>
      </c>
      <c r="J191" s="9">
        <v>422.5407404315805</v>
      </c>
      <c r="K191" s="9">
        <v>92.050967663703929</v>
      </c>
      <c r="L191" s="9">
        <v>1123.8612384319194</v>
      </c>
      <c r="M191" s="9">
        <v>8.8733555490631915</v>
      </c>
      <c r="N191" s="9">
        <v>1.9330703209377826</v>
      </c>
      <c r="O191" s="9">
        <v>23.601086007070311</v>
      </c>
      <c r="P191" s="9">
        <v>9.7606911039695099E-2</v>
      </c>
      <c r="Q191" s="9">
        <v>2.1263773530315607E-2</v>
      </c>
      <c r="R191" s="9">
        <v>0.25961194607777338</v>
      </c>
    </row>
    <row r="192" spans="1:18" x14ac:dyDescent="0.3">
      <c r="A192" s="7" t="s">
        <v>51</v>
      </c>
      <c r="B192" s="7" t="s">
        <v>19</v>
      </c>
      <c r="C192" s="7" t="s">
        <v>20</v>
      </c>
      <c r="D192" s="7" t="s">
        <v>42</v>
      </c>
      <c r="E192" s="7" t="s">
        <v>26</v>
      </c>
      <c r="F192" s="7" t="s">
        <v>44</v>
      </c>
      <c r="G192" s="8">
        <v>1.1586811565712201E-5</v>
      </c>
      <c r="H192" s="8">
        <v>3.0152809543379156E-6</v>
      </c>
      <c r="I192" s="8">
        <v>3.0588451269274152E-5</v>
      </c>
      <c r="J192" s="9">
        <v>607.75144024473639</v>
      </c>
      <c r="K192" s="9">
        <v>158.15751661693236</v>
      </c>
      <c r="L192" s="9">
        <v>1604.4254459759677</v>
      </c>
      <c r="M192" s="9">
        <v>12.762780245139465</v>
      </c>
      <c r="N192" s="9">
        <v>3.3213078489555796</v>
      </c>
      <c r="O192" s="9">
        <v>33.692934365495326</v>
      </c>
      <c r="P192" s="9">
        <v>0.14039058269653412</v>
      </c>
      <c r="Q192" s="9">
        <v>3.6534386338511374E-2</v>
      </c>
      <c r="R192" s="9">
        <v>0.37062227802044856</v>
      </c>
    </row>
    <row r="193" spans="1:18" x14ac:dyDescent="0.3">
      <c r="A193" s="7" t="s">
        <v>51</v>
      </c>
      <c r="B193" s="7" t="s">
        <v>19</v>
      </c>
      <c r="C193" s="7" t="s">
        <v>20</v>
      </c>
      <c r="D193" s="7" t="s">
        <v>42</v>
      </c>
      <c r="E193" s="7" t="s">
        <v>30</v>
      </c>
      <c r="F193" s="7" t="s">
        <v>44</v>
      </c>
      <c r="G193" s="8">
        <v>1.0441755787429447E-5</v>
      </c>
      <c r="H193" s="8">
        <v>2.6617246217139456E-6</v>
      </c>
      <c r="I193" s="8">
        <v>2.8611972071841862E-5</v>
      </c>
      <c r="J193" s="9">
        <v>547.69097456224938</v>
      </c>
      <c r="K193" s="9">
        <v>139.61277985813987</v>
      </c>
      <c r="L193" s="9">
        <v>1500.7551591122494</v>
      </c>
      <c r="M193" s="9">
        <v>11.501510465807238</v>
      </c>
      <c r="N193" s="9">
        <v>2.9318683770209377</v>
      </c>
      <c r="O193" s="9">
        <v>31.515858341357241</v>
      </c>
      <c r="P193" s="9">
        <v>0.1265166151238796</v>
      </c>
      <c r="Q193" s="9">
        <v>3.2250552147230313E-2</v>
      </c>
      <c r="R193" s="9">
        <v>0.34667444175492962</v>
      </c>
    </row>
    <row r="194" spans="1:18" x14ac:dyDescent="0.3">
      <c r="A194" s="7" t="s">
        <v>51</v>
      </c>
      <c r="B194" s="7" t="s">
        <v>19</v>
      </c>
      <c r="C194" s="7" t="s">
        <v>20</v>
      </c>
      <c r="D194" s="7" t="s">
        <v>42</v>
      </c>
      <c r="E194" s="7" t="s">
        <v>30</v>
      </c>
      <c r="F194" s="7" t="s">
        <v>45</v>
      </c>
      <c r="G194" s="8">
        <v>1.0440900565842492E-5</v>
      </c>
      <c r="H194" s="8">
        <v>2.9531275433102663E-6</v>
      </c>
      <c r="I194" s="8">
        <v>3.208653104144065E-5</v>
      </c>
      <c r="J194" s="9">
        <v>547.64611647957042</v>
      </c>
      <c r="K194" s="9">
        <v>154.89744590171011</v>
      </c>
      <c r="L194" s="9">
        <v>1683.0027261856451</v>
      </c>
      <c r="M194" s="9">
        <v>11.500568446070979</v>
      </c>
      <c r="N194" s="9">
        <v>3.2528463639359124</v>
      </c>
      <c r="O194" s="9">
        <v>35.34305724989855</v>
      </c>
      <c r="P194" s="9">
        <v>0.12650625290678075</v>
      </c>
      <c r="Q194" s="9">
        <v>3.5781310003295035E-2</v>
      </c>
      <c r="R194" s="9">
        <v>0.38877362974888402</v>
      </c>
    </row>
    <row r="195" spans="1:18" x14ac:dyDescent="0.3">
      <c r="A195" s="7" t="s">
        <v>51</v>
      </c>
      <c r="B195" s="7" t="s">
        <v>19</v>
      </c>
      <c r="C195" s="7" t="s">
        <v>20</v>
      </c>
      <c r="D195" s="7" t="s">
        <v>42</v>
      </c>
      <c r="E195" s="7" t="s">
        <v>30</v>
      </c>
      <c r="F195" s="7" t="s">
        <v>46</v>
      </c>
      <c r="G195" s="8">
        <v>7.6451927471619935E-6</v>
      </c>
      <c r="H195" s="8">
        <v>1.7950582971956089E-6</v>
      </c>
      <c r="I195" s="8">
        <v>2.1446041103053484E-5</v>
      </c>
      <c r="J195" s="9">
        <v>401.00564997414091</v>
      </c>
      <c r="K195" s="9">
        <v>94.154397804504072</v>
      </c>
      <c r="L195" s="9">
        <v>1124.8877479373614</v>
      </c>
      <c r="M195" s="9">
        <v>8.4211186494569592</v>
      </c>
      <c r="N195" s="9">
        <v>1.9772423538945856</v>
      </c>
      <c r="O195" s="9">
        <v>23.622642706684591</v>
      </c>
      <c r="P195" s="9">
        <v>9.2632305144026553E-2</v>
      </c>
      <c r="Q195" s="9">
        <v>2.1749665892840442E-2</v>
      </c>
      <c r="R195" s="9">
        <v>0.25984906977353051</v>
      </c>
    </row>
    <row r="196" spans="1:18" x14ac:dyDescent="0.3">
      <c r="A196" s="7" t="s">
        <v>51</v>
      </c>
      <c r="B196" s="7" t="s">
        <v>19</v>
      </c>
      <c r="C196" s="7" t="s">
        <v>20</v>
      </c>
      <c r="D196" s="7" t="s">
        <v>42</v>
      </c>
      <c r="E196" s="7" t="s">
        <v>30</v>
      </c>
      <c r="F196" s="7" t="s">
        <v>47</v>
      </c>
      <c r="G196" s="8">
        <v>4.7269442730377425E-6</v>
      </c>
      <c r="H196" s="8">
        <v>1.1419803878338103E-6</v>
      </c>
      <c r="I196" s="8">
        <v>9.4520235452700109E-6</v>
      </c>
      <c r="J196" s="9">
        <v>247.93768100937567</v>
      </c>
      <c r="K196" s="9">
        <v>59.899155302659018</v>
      </c>
      <c r="L196" s="9">
        <v>495.77753899650259</v>
      </c>
      <c r="M196" s="9">
        <v>5.2066913011968889</v>
      </c>
      <c r="N196" s="9">
        <v>1.2578822613558394</v>
      </c>
      <c r="O196" s="9">
        <v>10.411328318926556</v>
      </c>
      <c r="P196" s="9">
        <v>5.7273604313165777E-2</v>
      </c>
      <c r="Q196" s="9">
        <v>1.3836704874914231E-2</v>
      </c>
      <c r="R196" s="9">
        <v>0.1145246115081921</v>
      </c>
    </row>
    <row r="197" spans="1:18" x14ac:dyDescent="0.3">
      <c r="A197" s="7" t="s">
        <v>51</v>
      </c>
      <c r="B197" s="7" t="s">
        <v>19</v>
      </c>
      <c r="C197" s="7" t="s">
        <v>20</v>
      </c>
      <c r="D197" s="7" t="s">
        <v>25</v>
      </c>
      <c r="E197" s="7" t="s">
        <v>34</v>
      </c>
      <c r="F197" s="7" t="s">
        <v>52</v>
      </c>
      <c r="G197" s="8">
        <v>8.2892065048008164E-6</v>
      </c>
      <c r="H197" s="8">
        <v>3.9320460495849462E-7</v>
      </c>
      <c r="I197" s="8">
        <v>1.8835402069815791E-5</v>
      </c>
      <c r="J197" s="9">
        <v>434.78545958981243</v>
      </c>
      <c r="K197" s="9">
        <v>20.624367939282962</v>
      </c>
      <c r="L197" s="9">
        <v>987.95450936597786</v>
      </c>
      <c r="M197" s="9">
        <v>9.1304946513860621</v>
      </c>
      <c r="N197" s="9">
        <v>0.43311172672494225</v>
      </c>
      <c r="O197" s="9">
        <v>20.747044696685535</v>
      </c>
      <c r="P197" s="9">
        <v>0.10043544116524668</v>
      </c>
      <c r="Q197" s="9">
        <v>4.7642289939743643E-3</v>
      </c>
      <c r="R197" s="9">
        <v>0.22821749166354088</v>
      </c>
    </row>
    <row r="198" spans="1:18" x14ac:dyDescent="0.3">
      <c r="A198" s="7" t="s">
        <v>18</v>
      </c>
      <c r="B198" s="7" t="s">
        <v>19</v>
      </c>
      <c r="C198" s="7" t="s">
        <v>20</v>
      </c>
      <c r="D198" s="7" t="s">
        <v>60</v>
      </c>
      <c r="E198" s="7" t="s">
        <v>60</v>
      </c>
      <c r="F198" s="7" t="s">
        <v>61</v>
      </c>
      <c r="G198" s="8">
        <v>7.9402495957030452E-6</v>
      </c>
      <c r="H198" s="8">
        <v>0</v>
      </c>
      <c r="I198" s="8">
        <v>3.1951191361912162E-5</v>
      </c>
      <c r="J198" s="9">
        <v>2113.1862664020259</v>
      </c>
      <c r="K198" s="9">
        <v>0</v>
      </c>
      <c r="L198" s="9">
        <v>8503.3622642938553</v>
      </c>
      <c r="M198" s="9">
        <f t="shared" ref="M198:O198" si="4">J198*0.021</f>
        <v>44.376911594442547</v>
      </c>
      <c r="N198" s="9">
        <f t="shared" si="4"/>
        <v>0</v>
      </c>
      <c r="O198" s="9">
        <f t="shared" si="4"/>
        <v>178.57060755017096</v>
      </c>
      <c r="P198" s="9">
        <f>M198*0.011</f>
        <v>0.48814602753886799</v>
      </c>
      <c r="Q198" s="9">
        <f>N198*0.011</f>
        <v>0</v>
      </c>
      <c r="R198" s="9">
        <f>O198*0.011</f>
        <v>1.9642766830518805</v>
      </c>
    </row>
    <row r="199" spans="1:18" x14ac:dyDescent="0.3">
      <c r="A199" s="7" t="s">
        <v>18</v>
      </c>
      <c r="B199" s="7" t="s">
        <v>19</v>
      </c>
      <c r="C199" s="7" t="s">
        <v>20</v>
      </c>
      <c r="D199" s="7" t="s">
        <v>60</v>
      </c>
      <c r="E199" s="7" t="s">
        <v>60</v>
      </c>
      <c r="F199" s="7" t="s">
        <v>62</v>
      </c>
      <c r="G199" s="8">
        <v>5.9797077448077251E-7</v>
      </c>
      <c r="H199" s="8">
        <v>5.2230286573051568E-11</v>
      </c>
      <c r="I199" s="8">
        <v>3.0584733964545212E-5</v>
      </c>
      <c r="J199" s="9">
        <v>159.1415500372149</v>
      </c>
      <c r="K199" s="9">
        <v>1.390035954740565E-2</v>
      </c>
      <c r="L199" s="9">
        <v>8139.6987583882028</v>
      </c>
      <c r="M199" s="9">
        <f t="shared" ref="M199:O199" si="5">J199*0.021</f>
        <v>3.341972550781513</v>
      </c>
      <c r="N199" s="9">
        <f t="shared" si="5"/>
        <v>2.9190755049551869E-4</v>
      </c>
      <c r="O199" s="9">
        <f t="shared" si="5"/>
        <v>170.93367392615227</v>
      </c>
      <c r="P199" s="9">
        <f>M199*0.011</f>
        <v>3.6761698058596644E-2</v>
      </c>
      <c r="Q199" s="9">
        <f>N199*0.011</f>
        <v>3.2109830554507053E-6</v>
      </c>
      <c r="R199" s="9">
        <f>O199*0.011</f>
        <v>1.8802704131876748</v>
      </c>
    </row>
    <row r="200" spans="1:18" ht="16.8" customHeight="1" x14ac:dyDescent="0.3">
      <c r="A200" s="7" t="s">
        <v>18</v>
      </c>
      <c r="B200" s="7" t="s">
        <v>19</v>
      </c>
      <c r="C200" s="7" t="s">
        <v>20</v>
      </c>
      <c r="D200" s="7" t="s">
        <v>60</v>
      </c>
      <c r="E200" s="7" t="s">
        <v>60</v>
      </c>
      <c r="F200" s="7" t="s">
        <v>66</v>
      </c>
      <c r="G200" s="8">
        <v>6.7746151431753298E-6</v>
      </c>
      <c r="H200" s="8">
        <v>1.976650243853513E-8</v>
      </c>
      <c r="I200" s="8">
        <v>3.7783926300737198E-5</v>
      </c>
      <c r="J200" s="9">
        <v>1802.9689757441099</v>
      </c>
      <c r="K200" s="9">
        <v>5.2605778929819831</v>
      </c>
      <c r="L200" s="9">
        <v>10055.663009972999</v>
      </c>
      <c r="M200" s="9">
        <f t="shared" ref="M200:O200" si="6">J200*0.021</f>
        <v>37.86234849062631</v>
      </c>
      <c r="N200" s="9">
        <f t="shared" si="6"/>
        <v>0.11047213575262166</v>
      </c>
      <c r="O200" s="9">
        <f t="shared" si="6"/>
        <v>211.16892320943299</v>
      </c>
      <c r="P200" s="9">
        <f>M200*0.011</f>
        <v>0.41648583339688938</v>
      </c>
      <c r="Q200" s="9">
        <f>N200*0.011</f>
        <v>1.2151934932788382E-3</v>
      </c>
      <c r="R200" s="9">
        <f>O200*0.011</f>
        <v>2.3228581553037628</v>
      </c>
    </row>
    <row r="201" spans="1:18" ht="16.8" customHeight="1" x14ac:dyDescent="0.3">
      <c r="A201" s="7" t="s">
        <v>18</v>
      </c>
      <c r="B201" s="7" t="s">
        <v>19</v>
      </c>
      <c r="C201" s="7" t="s">
        <v>20</v>
      </c>
      <c r="D201" s="7" t="s">
        <v>60</v>
      </c>
      <c r="E201" s="7" t="s">
        <v>60</v>
      </c>
      <c r="F201" s="7" t="s">
        <v>67</v>
      </c>
      <c r="G201" s="8">
        <v>8.3822125090052748E-6</v>
      </c>
      <c r="H201" s="8">
        <v>1.9500959591422302E-9</v>
      </c>
      <c r="I201" s="8">
        <v>8.2915975845294058E-5</v>
      </c>
      <c r="J201" s="9">
        <v>2230.8085082966281</v>
      </c>
      <c r="K201" s="9">
        <v>0.51899073818227648</v>
      </c>
      <c r="L201" s="9">
        <v>22066.926147563179</v>
      </c>
      <c r="M201" s="9">
        <f t="shared" ref="M201:O201" si="7">J201*0.021</f>
        <v>46.846978674229192</v>
      </c>
      <c r="N201" s="9">
        <f t="shared" si="7"/>
        <v>1.0898805501827806E-2</v>
      </c>
      <c r="O201" s="9">
        <f t="shared" si="7"/>
        <v>463.40544909882681</v>
      </c>
      <c r="P201" s="9">
        <f>M201*0.011</f>
        <v>0.51531676541652105</v>
      </c>
      <c r="Q201" s="9">
        <f>N201*0.011</f>
        <v>1.1988686052010585E-4</v>
      </c>
      <c r="R201" s="9">
        <f>O201*0.011</f>
        <v>5.097459940087095</v>
      </c>
    </row>
    <row r="202" spans="1:18" x14ac:dyDescent="0.3">
      <c r="A202" s="7" t="s">
        <v>18</v>
      </c>
      <c r="B202" s="7" t="s">
        <v>19</v>
      </c>
      <c r="C202" s="7" t="s">
        <v>20</v>
      </c>
      <c r="D202" s="7" t="s">
        <v>60</v>
      </c>
      <c r="E202" s="7" t="s">
        <v>60</v>
      </c>
      <c r="F202" s="7" t="s">
        <v>68</v>
      </c>
      <c r="G202" s="8">
        <v>1.2726765756441259E-6</v>
      </c>
      <c r="H202" s="8">
        <v>9.5912102956858326E-10</v>
      </c>
      <c r="I202" s="8">
        <v>5.7476422445992057E-5</v>
      </c>
      <c r="J202" s="9">
        <v>338.70505313562512</v>
      </c>
      <c r="K202" s="9">
        <v>0.25525663432526441</v>
      </c>
      <c r="L202" s="9">
        <v>15296.545164086539</v>
      </c>
      <c r="M202" s="9">
        <f t="shared" ref="M202:O202" si="8">J202*0.021</f>
        <v>7.1128061158481284</v>
      </c>
      <c r="N202" s="9">
        <f t="shared" si="8"/>
        <v>5.3603893208305532E-3</v>
      </c>
      <c r="O202" s="9">
        <f t="shared" si="8"/>
        <v>321.22744844581734</v>
      </c>
      <c r="P202" s="9">
        <f>M202*0.011</f>
        <v>7.8240867274329412E-2</v>
      </c>
      <c r="Q202" s="9">
        <f>N202*0.011</f>
        <v>5.8964282529136079E-5</v>
      </c>
      <c r="R202" s="9">
        <f>O202*0.011</f>
        <v>3.5335019329039907</v>
      </c>
    </row>
    <row r="203" spans="1:18" x14ac:dyDescent="0.3">
      <c r="A203" s="7" t="s">
        <v>18</v>
      </c>
      <c r="B203" s="7" t="s">
        <v>19</v>
      </c>
      <c r="C203" s="7" t="s">
        <v>20</v>
      </c>
      <c r="D203" s="7" t="s">
        <v>60</v>
      </c>
      <c r="E203" s="7" t="s">
        <v>60</v>
      </c>
      <c r="F203" s="7" t="s">
        <v>69</v>
      </c>
      <c r="G203" s="8">
        <v>1.6547024475566501E-7</v>
      </c>
      <c r="H203" s="8">
        <v>0</v>
      </c>
      <c r="I203" s="8">
        <v>6.2986888475792719E-7</v>
      </c>
      <c r="J203" s="9">
        <v>44.037589058293662</v>
      </c>
      <c r="K203" s="9">
        <v>0</v>
      </c>
      <c r="L203" s="9">
        <v>167.63078551393571</v>
      </c>
      <c r="M203" s="9">
        <f t="shared" ref="M203:O203" si="9">J203*0.021</f>
        <v>0.92478937022416696</v>
      </c>
      <c r="N203" s="9">
        <f t="shared" si="9"/>
        <v>0</v>
      </c>
      <c r="O203" s="9">
        <f t="shared" si="9"/>
        <v>3.5202464957926503</v>
      </c>
      <c r="P203" s="9">
        <f>M203*0.011</f>
        <v>1.0172683072465835E-2</v>
      </c>
      <c r="Q203" s="9">
        <f>N203*0.011</f>
        <v>0</v>
      </c>
      <c r="R203" s="9">
        <f>O203*0.011</f>
        <v>3.8722711453719152E-2</v>
      </c>
    </row>
    <row r="204" spans="1:18" x14ac:dyDescent="0.3">
      <c r="A204" s="7" t="s">
        <v>18</v>
      </c>
      <c r="B204" s="7" t="s">
        <v>19</v>
      </c>
      <c r="C204" s="7" t="s">
        <v>20</v>
      </c>
      <c r="D204" s="7" t="s">
        <v>60</v>
      </c>
      <c r="E204" s="7" t="s">
        <v>60</v>
      </c>
      <c r="F204" s="7" t="s">
        <v>70</v>
      </c>
      <c r="G204" s="8">
        <v>2.4477684586678352E-7</v>
      </c>
      <c r="H204" s="8">
        <v>1.6940546741520159E-10</v>
      </c>
      <c r="I204" s="8">
        <v>1.344917994218671E-6</v>
      </c>
      <c r="J204" s="9">
        <v>65.14393065160229</v>
      </c>
      <c r="K204" s="9">
        <v>4.5084893476012092E-2</v>
      </c>
      <c r="L204" s="9">
        <v>357.93109530938023</v>
      </c>
      <c r="M204" s="9">
        <f t="shared" ref="M204:O204" si="10">J204*0.021</f>
        <v>1.3680225436836482</v>
      </c>
      <c r="N204" s="9">
        <f t="shared" si="10"/>
        <v>9.4678276299625403E-4</v>
      </c>
      <c r="O204" s="9">
        <f t="shared" si="10"/>
        <v>7.5165530014969848</v>
      </c>
      <c r="P204" s="9">
        <f>M204*0.011</f>
        <v>1.5048247980520129E-2</v>
      </c>
      <c r="Q204" s="9">
        <f>N204*0.011</f>
        <v>1.0414610392958794E-5</v>
      </c>
      <c r="R204" s="9">
        <f>O204*0.011</f>
        <v>8.2682083016466831E-2</v>
      </c>
    </row>
    <row r="205" spans="1:18" x14ac:dyDescent="0.3">
      <c r="A205" s="7" t="s">
        <v>18</v>
      </c>
      <c r="B205" s="7" t="s">
        <v>19</v>
      </c>
      <c r="C205" s="7" t="s">
        <v>20</v>
      </c>
      <c r="D205" s="7" t="s">
        <v>60</v>
      </c>
      <c r="E205" s="7" t="s">
        <v>60</v>
      </c>
      <c r="F205" s="7" t="s">
        <v>71</v>
      </c>
      <c r="G205" s="8">
        <v>6.0259840506220546E-8</v>
      </c>
      <c r="H205" s="8">
        <v>0</v>
      </c>
      <c r="I205" s="8">
        <v>7.1728574905312048E-7</v>
      </c>
      <c r="J205" s="9">
        <v>16.037312912963522</v>
      </c>
      <c r="K205" s="9">
        <v>0</v>
      </c>
      <c r="L205" s="9">
        <v>190.8955601100013</v>
      </c>
      <c r="M205" s="9">
        <f t="shared" ref="M205:O205" si="11">J205*0.021</f>
        <v>0.33678357117223395</v>
      </c>
      <c r="N205" s="9">
        <f t="shared" si="11"/>
        <v>0</v>
      </c>
      <c r="O205" s="9">
        <f t="shared" si="11"/>
        <v>4.0088067623100274</v>
      </c>
      <c r="P205" s="9">
        <f>M205*0.011</f>
        <v>3.7046192828945734E-3</v>
      </c>
      <c r="Q205" s="9">
        <f>N205*0.011</f>
        <v>0</v>
      </c>
      <c r="R205" s="9">
        <f>O205*0.011</f>
        <v>4.4096874385410302E-2</v>
      </c>
    </row>
    <row r="206" spans="1:18" x14ac:dyDescent="0.3">
      <c r="A206" s="7" t="s">
        <v>18</v>
      </c>
      <c r="B206" s="7" t="s">
        <v>19</v>
      </c>
      <c r="C206" s="7" t="s">
        <v>20</v>
      </c>
      <c r="D206" s="7" t="s">
        <v>25</v>
      </c>
      <c r="E206" s="7" t="s">
        <v>30</v>
      </c>
      <c r="F206" s="7" t="s">
        <v>72</v>
      </c>
      <c r="G206" s="8">
        <v>1.5219740607342538E-6</v>
      </c>
      <c r="H206" s="8">
        <v>2.1100946595191348E-10</v>
      </c>
      <c r="I206" s="8">
        <v>2.1584805337158948E-7</v>
      </c>
      <c r="J206" s="9">
        <f t="shared" ref="J206:J214" si="12">G206*11089*1000*4*6</f>
        <v>405.05208862757138</v>
      </c>
      <c r="K206" s="9">
        <f t="shared" ref="K206:K214" si="13">H206*11089*1000*4*6</f>
        <v>5.6157215230578442E-2</v>
      </c>
      <c r="L206" s="9">
        <f t="shared" ref="L206:L214" si="14">I206*11089*1000*4*6</f>
        <v>57.444937532101335</v>
      </c>
      <c r="M206" s="9">
        <f t="shared" ref="M206:O207" si="15">J206*0.021</f>
        <v>8.506093861179</v>
      </c>
      <c r="N206" s="9">
        <f t="shared" si="15"/>
        <v>1.1793015198421474E-3</v>
      </c>
      <c r="O206" s="9">
        <f t="shared" si="15"/>
        <v>1.2063436881741281</v>
      </c>
      <c r="P206" s="9">
        <f>M206*0.011</f>
        <v>9.3567032472968992E-2</v>
      </c>
      <c r="Q206" s="9">
        <f>N206*0.011</f>
        <v>1.2972316718263621E-5</v>
      </c>
      <c r="R206" s="9">
        <f>O206*0.011</f>
        <v>1.3269780569915408E-2</v>
      </c>
    </row>
    <row r="207" spans="1:18" x14ac:dyDescent="0.3">
      <c r="A207" s="7" t="s">
        <v>18</v>
      </c>
      <c r="B207" s="7" t="s">
        <v>23</v>
      </c>
      <c r="C207" s="7" t="s">
        <v>20</v>
      </c>
      <c r="D207" s="7" t="s">
        <v>25</v>
      </c>
      <c r="E207" s="7" t="s">
        <v>30</v>
      </c>
      <c r="F207" s="7" t="s">
        <v>72</v>
      </c>
      <c r="G207" s="8">
        <v>1.1651134930184139E-5</v>
      </c>
      <c r="H207" s="8">
        <v>8.8435286550107258E-7</v>
      </c>
      <c r="I207" s="8">
        <v>9.8041207001270961E-5</v>
      </c>
      <c r="J207" s="9">
        <f t="shared" si="12"/>
        <v>3100.7864457794867</v>
      </c>
      <c r="K207" s="9">
        <f t="shared" si="13"/>
        <v>235.35813421299343</v>
      </c>
      <c r="L207" s="9">
        <f t="shared" si="14"/>
        <v>26092.294666490248</v>
      </c>
      <c r="M207" s="9">
        <f t="shared" si="15"/>
        <v>65.116515361369224</v>
      </c>
      <c r="N207" s="9">
        <f t="shared" si="15"/>
        <v>4.9425208184728628</v>
      </c>
      <c r="O207" s="9">
        <f t="shared" si="15"/>
        <v>547.93818799629526</v>
      </c>
      <c r="P207" s="9">
        <f>M207*0.017</f>
        <v>1.1069807611432769</v>
      </c>
      <c r="Q207" s="9">
        <f>N207*0.017</f>
        <v>8.4022853914038673E-2</v>
      </c>
      <c r="R207" s="9">
        <f>O207*0.017</f>
        <v>9.3149491959370199</v>
      </c>
    </row>
    <row r="208" spans="1:18" x14ac:dyDescent="0.3">
      <c r="A208" s="7" t="s">
        <v>18</v>
      </c>
      <c r="B208" s="7" t="s">
        <v>24</v>
      </c>
      <c r="C208" s="7" t="s">
        <v>20</v>
      </c>
      <c r="D208" s="7" t="s">
        <v>25</v>
      </c>
      <c r="E208" s="7" t="s">
        <v>30</v>
      </c>
      <c r="F208" s="7" t="s">
        <v>72</v>
      </c>
      <c r="G208" s="8">
        <v>5.7454644900722157E-8</v>
      </c>
      <c r="H208" s="8">
        <v>1.4166589780740019E-9</v>
      </c>
      <c r="I208" s="8">
        <v>7.7283195887400663E-7</v>
      </c>
      <c r="J208" s="9">
        <f t="shared" si="12"/>
        <v>15.29074937529859</v>
      </c>
      <c r="K208" s="9">
        <f t="shared" si="13"/>
        <v>0.37702395378870257</v>
      </c>
      <c r="L208" s="9">
        <f t="shared" si="14"/>
        <v>205.67840620689262</v>
      </c>
      <c r="M208" s="9">
        <f>J208</f>
        <v>15.29074937529859</v>
      </c>
      <c r="N208" s="9">
        <f>K208</f>
        <v>0.37702395378870257</v>
      </c>
      <c r="O208" s="9">
        <f>L208</f>
        <v>205.67840620689262</v>
      </c>
      <c r="P208" s="9">
        <f>M208*0.2</f>
        <v>3.0581498750597182</v>
      </c>
      <c r="Q208" s="9">
        <f>N208*0.2</f>
        <v>7.5404790757740522E-2</v>
      </c>
      <c r="R208" s="9">
        <f>O208*0.2</f>
        <v>41.135681241378528</v>
      </c>
    </row>
    <row r="209" spans="1:18" x14ac:dyDescent="0.3">
      <c r="A209" s="7" t="s">
        <v>18</v>
      </c>
      <c r="B209" s="7" t="s">
        <v>19</v>
      </c>
      <c r="C209" s="7" t="s">
        <v>20</v>
      </c>
      <c r="D209" s="7" t="s">
        <v>25</v>
      </c>
      <c r="E209" s="7" t="s">
        <v>30</v>
      </c>
      <c r="F209" s="7" t="s">
        <v>73</v>
      </c>
      <c r="G209" s="8">
        <v>7.6042690443648913E-8</v>
      </c>
      <c r="H209" s="8">
        <v>1.8013049927541842E-11</v>
      </c>
      <c r="I209" s="8">
        <v>3.2725205808914151E-7</v>
      </c>
      <c r="J209" s="9">
        <f t="shared" si="12"/>
        <v>20.237697463910948</v>
      </c>
      <c r="K209" s="9">
        <f t="shared" si="13"/>
        <v>4.7939210555162752E-3</v>
      </c>
      <c r="L209" s="9">
        <f t="shared" si="14"/>
        <v>87.093553731611763</v>
      </c>
      <c r="M209" s="9">
        <f t="shared" ref="M209:O210" si="16">J209*0.021</f>
        <v>0.42499164674212991</v>
      </c>
      <c r="N209" s="9">
        <f t="shared" si="16"/>
        <v>1.0067234216584179E-4</v>
      </c>
      <c r="O209" s="9">
        <f t="shared" si="16"/>
        <v>1.8289646283638472</v>
      </c>
      <c r="P209" s="9">
        <f>M209*0.011</f>
        <v>4.6749081141634289E-3</v>
      </c>
      <c r="Q209" s="9">
        <f>N209*0.011</f>
        <v>1.1073957638242596E-6</v>
      </c>
      <c r="R209" s="9">
        <f>O209*0.011</f>
        <v>2.0118610912002319E-2</v>
      </c>
    </row>
    <row r="210" spans="1:18" x14ac:dyDescent="0.3">
      <c r="A210" s="7" t="s">
        <v>18</v>
      </c>
      <c r="B210" s="7" t="s">
        <v>23</v>
      </c>
      <c r="C210" s="7" t="s">
        <v>20</v>
      </c>
      <c r="D210" s="7" t="s">
        <v>25</v>
      </c>
      <c r="E210" s="7" t="s">
        <v>30</v>
      </c>
      <c r="F210" s="7" t="s">
        <v>73</v>
      </c>
      <c r="G210" s="8">
        <v>7.1139667352745396E-5</v>
      </c>
      <c r="H210" s="8">
        <v>9.4536009909770203E-6</v>
      </c>
      <c r="I210" s="8">
        <v>3.5588109875353156E-4</v>
      </c>
      <c r="J210" s="9">
        <f t="shared" si="12"/>
        <v>18932.826510590246</v>
      </c>
      <c r="K210" s="9">
        <f t="shared" si="13"/>
        <v>2515.94355333466</v>
      </c>
      <c r="L210" s="9">
        <f t="shared" si="14"/>
        <v>94712.772097869878</v>
      </c>
      <c r="M210" s="9">
        <f t="shared" si="16"/>
        <v>397.58935672239522</v>
      </c>
      <c r="N210" s="9">
        <f t="shared" si="16"/>
        <v>52.834814620027863</v>
      </c>
      <c r="O210" s="9">
        <f t="shared" si="16"/>
        <v>1988.9682140552675</v>
      </c>
      <c r="P210" s="9">
        <f>M210*0.017</f>
        <v>6.7590190642807189</v>
      </c>
      <c r="Q210" s="9">
        <f>N210*0.017</f>
        <v>0.89819184854047374</v>
      </c>
      <c r="R210" s="9">
        <f>O210*0.017</f>
        <v>33.812459638939551</v>
      </c>
    </row>
    <row r="211" spans="1:18" x14ac:dyDescent="0.3">
      <c r="A211" s="7" t="s">
        <v>18</v>
      </c>
      <c r="B211" s="7" t="s">
        <v>24</v>
      </c>
      <c r="C211" s="7" t="s">
        <v>20</v>
      </c>
      <c r="D211" s="7" t="s">
        <v>25</v>
      </c>
      <c r="E211" s="7" t="s">
        <v>30</v>
      </c>
      <c r="F211" s="7" t="s">
        <v>73</v>
      </c>
      <c r="G211" s="8">
        <v>6.8622450706326159E-8</v>
      </c>
      <c r="H211" s="8">
        <v>7.1850202766753192E-10</v>
      </c>
      <c r="I211" s="8">
        <v>1.189495193547548E-6</v>
      </c>
      <c r="J211" s="9">
        <f t="shared" si="12"/>
        <v>18.26290454117882</v>
      </c>
      <c r="K211" s="9">
        <f t="shared" si="13"/>
        <v>0.19121925563532627</v>
      </c>
      <c r="L211" s="9">
        <f t="shared" si="14"/>
        <v>316.56749282997026</v>
      </c>
      <c r="M211" s="9">
        <f>J211</f>
        <v>18.26290454117882</v>
      </c>
      <c r="N211" s="9">
        <f>K211</f>
        <v>0.19121925563532627</v>
      </c>
      <c r="O211" s="9">
        <f>L211</f>
        <v>316.56749282997026</v>
      </c>
      <c r="P211" s="9">
        <f>M211*0.2</f>
        <v>3.6525809082357643</v>
      </c>
      <c r="Q211" s="9">
        <f>N211*0.2</f>
        <v>3.8243851127065256E-2</v>
      </c>
      <c r="R211" s="9">
        <f>O211*0.2</f>
        <v>63.313498565994053</v>
      </c>
    </row>
    <row r="212" spans="1:18" x14ac:dyDescent="0.3">
      <c r="A212" s="7" t="s">
        <v>18</v>
      </c>
      <c r="B212" s="7" t="s">
        <v>19</v>
      </c>
      <c r="C212" s="7" t="s">
        <v>20</v>
      </c>
      <c r="D212" s="7" t="s">
        <v>25</v>
      </c>
      <c r="E212" s="7" t="s">
        <v>30</v>
      </c>
      <c r="F212" s="7" t="s">
        <v>74</v>
      </c>
      <c r="G212" s="8">
        <v>1.8620160853701859E-6</v>
      </c>
      <c r="H212" s="8">
        <v>4.1441940756869917E-9</v>
      </c>
      <c r="I212" s="8">
        <v>2.1237289284603332E-5</v>
      </c>
      <c r="J212" s="9">
        <f t="shared" si="12"/>
        <v>495.54951289607976</v>
      </c>
      <c r="K212" s="9">
        <f t="shared" si="13"/>
        <v>1.1029192345270333</v>
      </c>
      <c r="L212" s="9">
        <f t="shared" si="14"/>
        <v>5652.0072210471926</v>
      </c>
      <c r="M212" s="9">
        <f t="shared" ref="M212:O213" si="17">J212*0.021</f>
        <v>10.406539770817675</v>
      </c>
      <c r="N212" s="9">
        <f t="shared" si="17"/>
        <v>2.3161303925067701E-2</v>
      </c>
      <c r="O212" s="9">
        <f t="shared" si="17"/>
        <v>118.69215164199105</v>
      </c>
      <c r="P212" s="9">
        <f>M212*0.011</f>
        <v>0.11447193747899442</v>
      </c>
      <c r="Q212" s="9">
        <f>N212*0.011</f>
        <v>2.547743431757447E-4</v>
      </c>
      <c r="R212" s="9">
        <f>O212*0.011</f>
        <v>1.3056136680619015</v>
      </c>
    </row>
    <row r="213" spans="1:18" x14ac:dyDescent="0.3">
      <c r="A213" s="7" t="s">
        <v>18</v>
      </c>
      <c r="B213" s="7" t="s">
        <v>23</v>
      </c>
      <c r="C213" s="7" t="s">
        <v>20</v>
      </c>
      <c r="D213" s="7" t="s">
        <v>25</v>
      </c>
      <c r="E213" s="7" t="s">
        <v>30</v>
      </c>
      <c r="F213" s="7" t="s">
        <v>74</v>
      </c>
      <c r="G213" s="8">
        <v>3.9126494118416862E-5</v>
      </c>
      <c r="H213" s="8">
        <v>3.9902407603151504E-6</v>
      </c>
      <c r="I213" s="8">
        <v>3.4735274723546322E-4</v>
      </c>
      <c r="J213" s="9">
        <f t="shared" si="12"/>
        <v>10412.968638698989</v>
      </c>
      <c r="K213" s="9">
        <f t="shared" si="13"/>
        <v>1061.946714987233</v>
      </c>
      <c r="L213" s="9">
        <f t="shared" si="14"/>
        <v>92443.070738257244</v>
      </c>
      <c r="M213" s="9">
        <f t="shared" si="17"/>
        <v>218.67234141267878</v>
      </c>
      <c r="N213" s="9">
        <f t="shared" si="17"/>
        <v>22.300881014731896</v>
      </c>
      <c r="O213" s="9">
        <f t="shared" si="17"/>
        <v>1941.3044855034022</v>
      </c>
      <c r="P213" s="9">
        <f>M213*0.017</f>
        <v>3.7174298040155396</v>
      </c>
      <c r="Q213" s="9">
        <f>N213*0.017</f>
        <v>0.37911497725044224</v>
      </c>
      <c r="R213" s="9">
        <f>O213*0.017</f>
        <v>33.002176253557842</v>
      </c>
    </row>
    <row r="214" spans="1:18" x14ac:dyDescent="0.3">
      <c r="A214" s="7" t="s">
        <v>18</v>
      </c>
      <c r="B214" s="7" t="s">
        <v>24</v>
      </c>
      <c r="C214" s="7" t="s">
        <v>20</v>
      </c>
      <c r="D214" s="7" t="s">
        <v>25</v>
      </c>
      <c r="E214" s="7" t="s">
        <v>30</v>
      </c>
      <c r="F214" s="7" t="s">
        <v>74</v>
      </c>
      <c r="G214" s="8">
        <v>4.5408761092810803E-8</v>
      </c>
      <c r="H214" s="8">
        <v>5.583396693807169E-10</v>
      </c>
      <c r="I214" s="8">
        <v>5.7476656359838677E-7</v>
      </c>
      <c r="J214" s="9">
        <f t="shared" si="12"/>
        <v>12.084906042196298</v>
      </c>
      <c r="K214" s="9">
        <f t="shared" si="13"/>
        <v>0.14859428625030646</v>
      </c>
      <c r="L214" s="9">
        <f t="shared" si="14"/>
        <v>152.96607416982027</v>
      </c>
      <c r="M214" s="9">
        <f>J214</f>
        <v>12.084906042196298</v>
      </c>
      <c r="N214" s="9">
        <f>K214</f>
        <v>0.14859428625030646</v>
      </c>
      <c r="O214" s="9">
        <f>L214</f>
        <v>152.96607416982027</v>
      </c>
      <c r="P214" s="9">
        <f>M214*0.2</f>
        <v>2.4169812084392599</v>
      </c>
      <c r="Q214" s="9">
        <f>N214*0.2</f>
        <v>2.9718857250061292E-2</v>
      </c>
      <c r="R214" s="9">
        <f>O214*0.2</f>
        <v>30.593214833964055</v>
      </c>
    </row>
    <row r="215" spans="1:18" x14ac:dyDescent="0.3">
      <c r="A215" s="7" t="s">
        <v>18</v>
      </c>
      <c r="B215" s="7" t="s">
        <v>19</v>
      </c>
      <c r="C215" s="7" t="s">
        <v>75</v>
      </c>
      <c r="E215" s="7" t="s">
        <v>21</v>
      </c>
      <c r="F215" s="7" t="s">
        <v>22</v>
      </c>
      <c r="G215" s="8">
        <v>1.7709799862206741E-5</v>
      </c>
      <c r="H215" s="8">
        <v>6.8167786340615212E-8</v>
      </c>
      <c r="I215" s="8">
        <v>7.4181124843666451E-5</v>
      </c>
      <c r="J215" s="9">
        <v>329.92507072897774</v>
      </c>
      <c r="K215" s="9">
        <v>1.269933138988218</v>
      </c>
      <c r="L215" s="9">
        <v>1381.9587488975812</v>
      </c>
      <c r="M215" s="9">
        <f t="shared" ref="M215:O216" si="18">J215*0.021</f>
        <v>6.9284264853085329</v>
      </c>
      <c r="N215" s="9">
        <f t="shared" si="18"/>
        <v>2.6668595918752581E-2</v>
      </c>
      <c r="O215" s="9">
        <f t="shared" si="18"/>
        <v>29.021133726849207</v>
      </c>
      <c r="P215" s="9">
        <f>M215*0.011</f>
        <v>7.6212691338393854E-2</v>
      </c>
      <c r="Q215" s="9">
        <f>N215*0.011</f>
        <v>2.9335455510627839E-4</v>
      </c>
      <c r="R215" s="9">
        <f>O215*0.011</f>
        <v>0.31923247099534124</v>
      </c>
    </row>
    <row r="216" spans="1:18" x14ac:dyDescent="0.3">
      <c r="A216" s="7" t="s">
        <v>18</v>
      </c>
      <c r="B216" s="7" t="s">
        <v>23</v>
      </c>
      <c r="C216" s="7" t="s">
        <v>75</v>
      </c>
      <c r="E216" s="7" t="s">
        <v>21</v>
      </c>
      <c r="F216" s="7" t="s">
        <v>22</v>
      </c>
      <c r="G216" s="8">
        <v>7.6721292546923006E-5</v>
      </c>
      <c r="H216" s="8">
        <v>1.0226195713508225E-5</v>
      </c>
      <c r="I216" s="8">
        <v>3.7375432009548095E-4</v>
      </c>
      <c r="J216" s="9">
        <v>1429.2808539287532</v>
      </c>
      <c r="K216" s="9">
        <v>190.50911756871577</v>
      </c>
      <c r="L216" s="9">
        <v>6962.8635813051642</v>
      </c>
      <c r="M216" s="9">
        <f t="shared" si="18"/>
        <v>30.014897932503821</v>
      </c>
      <c r="N216" s="9">
        <f t="shared" si="18"/>
        <v>4.0006914689430317</v>
      </c>
      <c r="O216" s="9">
        <f t="shared" si="18"/>
        <v>146.22013520740845</v>
      </c>
      <c r="P216" s="9">
        <f>M216*0.017</f>
        <v>0.51025326485256495</v>
      </c>
      <c r="Q216" s="9">
        <f>N216*0.017</f>
        <v>6.8011754972031546E-2</v>
      </c>
      <c r="R216" s="9">
        <f>O216*0.017</f>
        <v>2.4857422985259436</v>
      </c>
    </row>
    <row r="217" spans="1:18" x14ac:dyDescent="0.3">
      <c r="A217" s="7" t="s">
        <v>18</v>
      </c>
      <c r="B217" s="7" t="s">
        <v>24</v>
      </c>
      <c r="C217" s="7" t="s">
        <v>75</v>
      </c>
      <c r="E217" s="7" t="s">
        <v>21</v>
      </c>
      <c r="F217" s="7" t="s">
        <v>22</v>
      </c>
      <c r="G217" s="8">
        <v>6.8238197897090019E-8</v>
      </c>
      <c r="H217" s="8">
        <v>7.4736954534997083E-10</v>
      </c>
      <c r="I217" s="8">
        <v>1.2786695662285611E-6</v>
      </c>
      <c r="J217" s="9">
        <v>1.2712448724877965</v>
      </c>
      <c r="K217" s="9">
        <v>1.3923135892488191E-2</v>
      </c>
      <c r="L217" s="9">
        <v>23.821000257446308</v>
      </c>
      <c r="M217" s="9">
        <f>J217</f>
        <v>1.2712448724877965</v>
      </c>
      <c r="N217" s="9">
        <f>K217</f>
        <v>1.3923135892488191E-2</v>
      </c>
      <c r="O217" s="9">
        <f>L217</f>
        <v>23.821000257446308</v>
      </c>
      <c r="P217" s="9">
        <f>M217*0.2</f>
        <v>0.25424897449755929</v>
      </c>
      <c r="Q217" s="9">
        <f>N217*0.2</f>
        <v>2.7846271784976381E-3</v>
      </c>
      <c r="R217" s="9">
        <f>O217*0.2</f>
        <v>4.7642000514892615</v>
      </c>
    </row>
    <row r="218" spans="1:18" x14ac:dyDescent="0.3">
      <c r="A218" s="7" t="s">
        <v>48</v>
      </c>
      <c r="B218" s="7" t="s">
        <v>19</v>
      </c>
      <c r="C218" s="7" t="s">
        <v>75</v>
      </c>
      <c r="E218" s="7" t="s">
        <v>21</v>
      </c>
      <c r="F218" s="7" t="s">
        <v>22</v>
      </c>
      <c r="G218" s="8">
        <v>7.5880029883671594E-7</v>
      </c>
      <c r="H218" s="8">
        <v>6.6175969094723064E-10</v>
      </c>
      <c r="I218" s="8">
        <v>6.9531884152574961E-5</v>
      </c>
      <c r="J218" s="9">
        <v>10.019806186079068</v>
      </c>
      <c r="K218" s="9">
        <v>8.7384043670199925E-3</v>
      </c>
      <c r="L218" s="9">
        <v>918.15462385792182</v>
      </c>
      <c r="M218" s="9">
        <f t="shared" ref="M218:O219" si="19">J218*0.021</f>
        <v>0.21041592990766045</v>
      </c>
      <c r="N218" s="9">
        <f t="shared" si="19"/>
        <v>1.8350649170741984E-4</v>
      </c>
      <c r="O218" s="9">
        <f t="shared" si="19"/>
        <v>19.281247101016358</v>
      </c>
      <c r="P218" s="9">
        <f>M218*0.011</f>
        <v>2.3145752289842648E-3</v>
      </c>
      <c r="Q218" s="9">
        <f>N218*0.011</f>
        <v>2.0185714087816184E-6</v>
      </c>
      <c r="R218" s="9">
        <f>O218*0.011</f>
        <v>0.21209371811117994</v>
      </c>
    </row>
    <row r="219" spans="1:18" x14ac:dyDescent="0.3">
      <c r="A219" s="7" t="s">
        <v>48</v>
      </c>
      <c r="B219" s="7" t="s">
        <v>23</v>
      </c>
      <c r="C219" s="7" t="s">
        <v>75</v>
      </c>
      <c r="E219" s="7" t="s">
        <v>21</v>
      </c>
      <c r="F219" s="7" t="s">
        <v>22</v>
      </c>
      <c r="G219" s="8">
        <v>1.3168400657798563E-4</v>
      </c>
      <c r="H219" s="8">
        <v>1.2052806074363269E-5</v>
      </c>
      <c r="I219" s="8">
        <v>7.8578853346136432E-4</v>
      </c>
      <c r="J219" s="9">
        <v>1738.8609700609845</v>
      </c>
      <c r="K219" s="9">
        <v>159.15489365075211</v>
      </c>
      <c r="L219" s="9">
        <v>10376.180426650624</v>
      </c>
      <c r="M219" s="9">
        <f t="shared" si="19"/>
        <v>36.51608037128068</v>
      </c>
      <c r="N219" s="9">
        <f t="shared" si="19"/>
        <v>3.3422527666657946</v>
      </c>
      <c r="O219" s="9">
        <f t="shared" si="19"/>
        <v>217.89978895966311</v>
      </c>
      <c r="P219" s="9">
        <f>M219*0.017</f>
        <v>0.6207733663117716</v>
      </c>
      <c r="Q219" s="9">
        <f>N219*0.017</f>
        <v>5.6818297033318511E-2</v>
      </c>
      <c r="R219" s="9">
        <f>O219*0.017</f>
        <v>3.7042964123142732</v>
      </c>
    </row>
    <row r="220" spans="1:18" x14ac:dyDescent="0.3">
      <c r="A220" s="7" t="s">
        <v>48</v>
      </c>
      <c r="B220" s="7" t="s">
        <v>24</v>
      </c>
      <c r="C220" s="7" t="s">
        <v>75</v>
      </c>
      <c r="E220" s="7" t="s">
        <v>21</v>
      </c>
      <c r="F220" s="7" t="s">
        <v>22</v>
      </c>
      <c r="G220" s="8">
        <v>8.6646934678204703E-8</v>
      </c>
      <c r="H220" s="8">
        <v>1.3042349251531845E-10</v>
      </c>
      <c r="I220" s="8">
        <v>9.8631917058102846E-7</v>
      </c>
      <c r="J220" s="9">
        <v>1.1441554430387577</v>
      </c>
      <c r="K220" s="9">
        <v>1.7222161339662777E-3</v>
      </c>
      <c r="L220" s="9">
        <v>13.024147383688367</v>
      </c>
      <c r="M220" s="9">
        <f t="shared" ref="M220:O221" si="20">J220</f>
        <v>1.1441554430387577</v>
      </c>
      <c r="N220" s="9">
        <f t="shared" si="20"/>
        <v>1.7222161339662777E-3</v>
      </c>
      <c r="O220" s="9">
        <f t="shared" si="20"/>
        <v>13.024147383688367</v>
      </c>
      <c r="P220" s="9">
        <f t="shared" ref="P220:R221" si="21">M220*0.2</f>
        <v>0.22883108860775156</v>
      </c>
      <c r="Q220" s="9">
        <f t="shared" si="21"/>
        <v>3.4444322679325556E-4</v>
      </c>
      <c r="R220" s="9">
        <f t="shared" si="21"/>
        <v>2.6048294767376738</v>
      </c>
    </row>
    <row r="221" spans="1:18" x14ac:dyDescent="0.3">
      <c r="A221" s="7" t="s">
        <v>49</v>
      </c>
      <c r="B221" s="7" t="s">
        <v>24</v>
      </c>
      <c r="C221" s="7" t="s">
        <v>75</v>
      </c>
      <c r="E221" s="7" t="s">
        <v>21</v>
      </c>
      <c r="F221" s="7" t="s">
        <v>22</v>
      </c>
      <c r="G221" s="8">
        <v>2.0386212878477943E-7</v>
      </c>
      <c r="H221" s="8">
        <v>3.1171906351706855E-9</v>
      </c>
      <c r="I221" s="8">
        <v>1.224919103251369E-6</v>
      </c>
      <c r="J221" s="9">
        <v>0.48496354092353616</v>
      </c>
      <c r="K221" s="9">
        <v>7.4154224581948419E-3</v>
      </c>
      <c r="L221" s="9">
        <v>2.9139355563426168</v>
      </c>
      <c r="M221" s="9">
        <f t="shared" si="20"/>
        <v>0.48496354092353616</v>
      </c>
      <c r="N221" s="9">
        <f t="shared" si="20"/>
        <v>7.4154224581948419E-3</v>
      </c>
      <c r="O221" s="9">
        <f t="shared" si="20"/>
        <v>2.9139355563426168</v>
      </c>
      <c r="P221" s="9">
        <f t="shared" si="21"/>
        <v>9.6992708184707233E-2</v>
      </c>
      <c r="Q221" s="9">
        <f t="shared" si="21"/>
        <v>1.4830844916389684E-3</v>
      </c>
      <c r="R221" s="9">
        <f t="shared" si="21"/>
        <v>0.58278711126852334</v>
      </c>
    </row>
    <row r="222" spans="1:18" x14ac:dyDescent="0.3">
      <c r="A222" s="7" t="s">
        <v>50</v>
      </c>
      <c r="B222" s="7" t="s">
        <v>19</v>
      </c>
      <c r="C222" s="7" t="s">
        <v>75</v>
      </c>
      <c r="E222" s="7" t="s">
        <v>21</v>
      </c>
      <c r="F222" s="7" t="s">
        <v>22</v>
      </c>
      <c r="G222" s="8">
        <v>1.0730861338422964E-5</v>
      </c>
      <c r="H222" s="8">
        <v>4.2706507355952306E-7</v>
      </c>
      <c r="I222" s="8">
        <v>2.3412200456978259E-5</v>
      </c>
      <c r="J222" s="9">
        <v>425.9078865220074</v>
      </c>
      <c r="K222" s="9">
        <v>16.950212769577472</v>
      </c>
      <c r="L222" s="9">
        <v>929.23023613746705</v>
      </c>
      <c r="M222" s="9">
        <f t="shared" ref="M222:O223" si="22">J222*0.021</f>
        <v>8.9440656169621562</v>
      </c>
      <c r="N222" s="9">
        <f t="shared" si="22"/>
        <v>0.35595446816112697</v>
      </c>
      <c r="O222" s="9">
        <f t="shared" si="22"/>
        <v>19.513834958886807</v>
      </c>
      <c r="P222" s="9">
        <f>M222*0.011</f>
        <v>9.8384721786583709E-2</v>
      </c>
      <c r="Q222" s="9">
        <f>N222*0.011</f>
        <v>3.9154991497723961E-3</v>
      </c>
      <c r="R222" s="9">
        <f>O222*0.011</f>
        <v>0.21465218454775487</v>
      </c>
    </row>
    <row r="223" spans="1:18" x14ac:dyDescent="0.3">
      <c r="A223" s="7" t="s">
        <v>50</v>
      </c>
      <c r="B223" s="7" t="s">
        <v>23</v>
      </c>
      <c r="C223" s="7" t="s">
        <v>75</v>
      </c>
      <c r="E223" s="7" t="s">
        <v>21</v>
      </c>
      <c r="F223" s="7" t="s">
        <v>22</v>
      </c>
      <c r="G223" s="8">
        <v>3.3194193302499259E-6</v>
      </c>
      <c r="H223" s="8">
        <v>3.6535805188630537E-7</v>
      </c>
      <c r="I223" s="8">
        <v>4.7039525525354836E-5</v>
      </c>
      <c r="J223" s="9">
        <v>131.74775321761956</v>
      </c>
      <c r="K223" s="9">
        <v>14.50106107936746</v>
      </c>
      <c r="L223" s="9">
        <v>1866.9987681013336</v>
      </c>
      <c r="M223" s="9">
        <f t="shared" si="22"/>
        <v>2.7667028175700108</v>
      </c>
      <c r="N223" s="9">
        <f t="shared" si="22"/>
        <v>0.30452228266671666</v>
      </c>
      <c r="O223" s="9">
        <f t="shared" si="22"/>
        <v>39.20697413012801</v>
      </c>
      <c r="P223" s="9">
        <f>M223*0.017</f>
        <v>4.7033947898690184E-2</v>
      </c>
      <c r="Q223" s="9">
        <f>N223*0.017</f>
        <v>5.1768788053341832E-3</v>
      </c>
      <c r="R223" s="9">
        <f>O223*0.017</f>
        <v>0.66651856021217626</v>
      </c>
    </row>
    <row r="224" spans="1:18" x14ac:dyDescent="0.3">
      <c r="A224" s="7" t="s">
        <v>50</v>
      </c>
      <c r="B224" s="7" t="s">
        <v>24</v>
      </c>
      <c r="C224" s="7" t="s">
        <v>75</v>
      </c>
      <c r="E224" s="7" t="s">
        <v>21</v>
      </c>
      <c r="F224" s="7" t="s">
        <v>22</v>
      </c>
      <c r="G224" s="8">
        <v>8.9330569983808382E-9</v>
      </c>
      <c r="H224" s="8">
        <v>6.9465720251107714E-11</v>
      </c>
      <c r="I224" s="8">
        <v>7.7881095043617705E-8</v>
      </c>
      <c r="J224" s="9">
        <v>0.35455303226573553</v>
      </c>
      <c r="K224" s="9">
        <v>2.7570944367664653E-3</v>
      </c>
      <c r="L224" s="9">
        <v>3.0911006622811872</v>
      </c>
      <c r="M224" s="9">
        <f>J224</f>
        <v>0.35455303226573553</v>
      </c>
      <c r="N224" s="9">
        <f>K224</f>
        <v>2.7570944367664653E-3</v>
      </c>
      <c r="O224" s="9">
        <f>L224</f>
        <v>3.0911006622811872</v>
      </c>
      <c r="P224" s="9">
        <f>M224*0.2</f>
        <v>7.0910606453147104E-2</v>
      </c>
      <c r="Q224" s="9">
        <f>N224*0.2</f>
        <v>5.5141888735329308E-4</v>
      </c>
      <c r="R224" s="9">
        <f>O224*0.2</f>
        <v>0.61822013245623753</v>
      </c>
    </row>
    <row r="225" spans="1:18" x14ac:dyDescent="0.3">
      <c r="A225" s="7" t="s">
        <v>51</v>
      </c>
      <c r="B225" s="7" t="s">
        <v>19</v>
      </c>
      <c r="C225" s="7" t="s">
        <v>75</v>
      </c>
      <c r="E225" s="7" t="s">
        <v>21</v>
      </c>
      <c r="F225" s="7" t="s">
        <v>22</v>
      </c>
      <c r="G225" s="8">
        <v>9.0809888981535528E-6</v>
      </c>
      <c r="H225" s="8">
        <v>2.3253169030795957E-7</v>
      </c>
      <c r="I225" s="8">
        <v>4.3607684318491356E-5</v>
      </c>
      <c r="J225" s="9">
        <v>35.851744169910226</v>
      </c>
      <c r="K225" s="9">
        <v>0.91803511333582444</v>
      </c>
      <c r="L225" s="9">
        <v>172.1631376894039</v>
      </c>
      <c r="M225" s="9">
        <f>J225*0.021</f>
        <v>0.75288662756811475</v>
      </c>
      <c r="N225" s="9">
        <f>K225*0.021</f>
        <v>1.9278737380052313E-2</v>
      </c>
      <c r="O225" s="9">
        <f>L225*0.021</f>
        <v>3.6154258914774822</v>
      </c>
      <c r="P225" s="9">
        <f>M225*0.011</f>
        <v>8.2817529032492617E-3</v>
      </c>
      <c r="Q225" s="9">
        <f>N225*0.011</f>
        <v>2.1206611118057542E-4</v>
      </c>
      <c r="R225" s="9">
        <f>O225*0.011</f>
        <v>3.9769684806252301E-2</v>
      </c>
    </row>
    <row r="232" spans="1:18" x14ac:dyDescent="0.3">
      <c r="G232" s="9"/>
    </row>
    <row r="234" spans="1:18" x14ac:dyDescent="0.3">
      <c r="J234" s="10"/>
    </row>
    <row r="235" spans="1:18" x14ac:dyDescent="0.3">
      <c r="J235" s="11"/>
    </row>
    <row r="236" spans="1:18" x14ac:dyDescent="0.3">
      <c r="J236" s="10"/>
    </row>
  </sheetData>
  <autoFilter ref="A1:R225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lg</cp:lastModifiedBy>
  <dcterms:created xsi:type="dcterms:W3CDTF">2025-06-02T10:02:02Z</dcterms:created>
  <dcterms:modified xsi:type="dcterms:W3CDTF">2025-09-09T06:33:49Z</dcterms:modified>
</cp:coreProperties>
</file>