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Qualité\2_Gestion de la Qualité\4_Relation Clients\1_Revue de contrat - Listing Méthode\Catalogue Prestation en ligne\"/>
    </mc:Choice>
  </mc:AlternateContent>
  <xr:revisionPtr revIDLastSave="0" documentId="13_ncr:1_{37FFCFCB-C3A6-4E98-AF6A-E97288EEF443}" xr6:coauthVersionLast="47" xr6:coauthVersionMax="47" xr10:uidLastSave="{00000000-0000-0000-0000-000000000000}"/>
  <bookViews>
    <workbookView xWindow="-113" yWindow="-113" windowWidth="24267" windowHeight="13023" tabRatio="674" xr2:uid="{00000000-000D-0000-FFFF-FFFF00000000}"/>
  </bookViews>
  <sheets>
    <sheet name="CatalogueLSAl-Boulogne-sur-Mer" sheetId="10" r:id="rId1"/>
    <sheet name="LSAl - Calcul après audit 2013" sheetId="6" state="hidden" r:id="rId2"/>
    <sheet name="CatalogueLSAl-Maisons-Alfort" sheetId="12" r:id="rId3"/>
    <sheet name="CGV LSAl" sheetId="13" r:id="rId4"/>
  </sheets>
  <externalReferences>
    <externalReference r:id="rId5"/>
  </externalReferences>
  <definedNames>
    <definedName name="_xlnm._FilterDatabase" localSheetId="0" hidden="1">'CatalogueLSAl-Boulogne-sur-Mer'!$A$2:$M$17</definedName>
    <definedName name="_xlnm._FilterDatabase" localSheetId="2" hidden="1">'CatalogueLSAl-Maisons-Alfort'!$A$2:$M$75</definedName>
    <definedName name="_xlnm._FilterDatabase" localSheetId="1" hidden="1">'LSAl - Calcul après audit 2013'!$A$12:$AA$131</definedName>
    <definedName name="_xlnm.Print_Titles" localSheetId="0">'CatalogueLSAl-Boulogne-sur-Mer'!$2:$2</definedName>
    <definedName name="_xlnm.Print_Titles" localSheetId="2">'CatalogueLSAl-Maisons-Alfort'!$2:$2</definedName>
  </definedNames>
  <calcPr calcId="191029" iterateCount="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0" l="1"/>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K10" i="6"/>
  <c r="E10" i="6"/>
  <c r="D10" i="6"/>
  <c r="C10" i="6"/>
  <c r="A10" i="6"/>
  <c r="B10" i="6"/>
  <c r="F10" i="6"/>
  <c r="G10" i="6"/>
  <c r="H10" i="6"/>
  <c r="J10" i="6"/>
  <c r="L10" i="6"/>
  <c r="I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c.cecconi</author>
  </authors>
  <commentList>
    <comment ref="C12" authorId="0" shapeId="0" xr:uid="{00000000-0006-0000-0500-000001000000}">
      <text>
        <r>
          <rPr>
            <b/>
            <sz val="8"/>
            <color indexed="81"/>
            <rFont val="Tahoma"/>
            <family val="2"/>
          </rPr>
          <t>Méthode utilisée dans un cadre officiel à la demande de la tutelle (nationale, européenne, internationale) : Plan de contrôle, contrôle à l'exportation/importation, confirmations de résultats d'analyses</t>
        </r>
        <r>
          <rPr>
            <sz val="8"/>
            <color indexed="81"/>
            <rFont val="Tahoma"/>
            <family val="2"/>
          </rPr>
          <t xml:space="preserve">
</t>
        </r>
      </text>
    </comment>
  </commentList>
</comments>
</file>

<file path=xl/sharedStrings.xml><?xml version="1.0" encoding="utf-8"?>
<sst xmlns="http://schemas.openxmlformats.org/spreadsheetml/2006/main" count="2117" uniqueCount="858">
  <si>
    <t>X</t>
  </si>
  <si>
    <t>Objectifs fixés en 2010</t>
  </si>
  <si>
    <t>Lab GTA 25/61</t>
  </si>
  <si>
    <t>Lab GTA 21/99-1</t>
  </si>
  <si>
    <t>Caratéristique mesurée ou grandeur recherchée</t>
  </si>
  <si>
    <t>Principe méthode</t>
  </si>
  <si>
    <t>HPLC / FLUO</t>
  </si>
  <si>
    <t xml:space="preserve">Fluorimétrie </t>
  </si>
  <si>
    <t>HPLC / UV</t>
  </si>
  <si>
    <t>Phycotoxines (ASP)</t>
  </si>
  <si>
    <t>Phycotoxines lipophiles</t>
  </si>
  <si>
    <t>Bioessai sur souris</t>
  </si>
  <si>
    <t>Bioessai sur souris (glande digestive des coquillages)</t>
  </si>
  <si>
    <t>Bioessai sur souris (chair totale)</t>
  </si>
  <si>
    <t>Phycotoxines (PSP)</t>
  </si>
  <si>
    <t>HP AA</t>
  </si>
  <si>
    <t>Enterotoxines staphylococciques SEA à SEE</t>
  </si>
  <si>
    <t>CAT NAT</t>
  </si>
  <si>
    <t>Recherche / isolement / identification / confirmation</t>
  </si>
  <si>
    <t>Salmonella spp (typhi et Paratyphi)</t>
  </si>
  <si>
    <t xml:space="preserve">Sérotypage agglutination Listeria monocytogenes </t>
  </si>
  <si>
    <t>Sérotypage agglutination Salmonella</t>
  </si>
  <si>
    <t>HP BACT</t>
  </si>
  <si>
    <t>Agglutination sur plaque</t>
  </si>
  <si>
    <t>sous typage Listeria monocytogenes</t>
  </si>
  <si>
    <t>sous typage  salmonella</t>
  </si>
  <si>
    <t>PFGE</t>
  </si>
  <si>
    <t>Méthode de diffusion en milieu gélosé</t>
  </si>
  <si>
    <t>CIME</t>
  </si>
  <si>
    <t>99-3</t>
  </si>
  <si>
    <t>SAA</t>
  </si>
  <si>
    <t>ICP-MS</t>
  </si>
  <si>
    <t xml:space="preserve">ICP-MS </t>
  </si>
  <si>
    <t>Détermination des teneurs en Pb et Cd dans les pdts carnés et de la pêche</t>
  </si>
  <si>
    <t>Détermination des teneurs en Hg dans les denrées d'origine animale</t>
  </si>
  <si>
    <t>Détermination des teneurs en As dans les denrées d'origine animale</t>
  </si>
  <si>
    <t>Détermination des teneurs en Pb, Cd, As, Hg dans les denrées d'origine animale</t>
  </si>
  <si>
    <t xml:space="preserve">dénombrement  Enterobacteriaceae </t>
  </si>
  <si>
    <t>dénombrement Bacillus cereus</t>
  </si>
  <si>
    <t>dénombrement Clostridium perfringens</t>
  </si>
  <si>
    <t>dénombrement Staphylocoques à coagulase positive</t>
  </si>
  <si>
    <t>Recherche d' Escherichia coli O157</t>
  </si>
  <si>
    <t xml:space="preserve">recherche Listeria monocytogenes </t>
  </si>
  <si>
    <t>NPP</t>
  </si>
  <si>
    <t>Dénombrement à 30°C</t>
  </si>
  <si>
    <t>dénombrement Micro-organismes</t>
  </si>
  <si>
    <t xml:space="preserve">dénombrement de Coliformes </t>
  </si>
  <si>
    <t>dénombrement Enterobacteriaceae</t>
  </si>
  <si>
    <t>Dénombrement à 30°C ou 37°C</t>
  </si>
  <si>
    <t>Dénombrement à 44°C</t>
  </si>
  <si>
    <t>Enrichissement / isolement / confirmation</t>
  </si>
  <si>
    <t>Dénombrement à 35°C ou 37°C</t>
  </si>
  <si>
    <t>Dénombrement à 35°C ou 37°C en aérobiose</t>
  </si>
  <si>
    <t>Dénombrement à 37°C</t>
  </si>
  <si>
    <t xml:space="preserve">Dénombrement à 35°C ou 37°C </t>
  </si>
  <si>
    <t xml:space="preserve">dénombrement E.coli b-glucuronidase positive </t>
  </si>
  <si>
    <t xml:space="preserve">dénombrement cellules somatiques </t>
  </si>
  <si>
    <t>LCSV</t>
  </si>
  <si>
    <t>dénombrement Listeria monocytogenes par ALOA COUNT</t>
  </si>
  <si>
    <t>dénombrement Staphylocoques à coagulase positive (S.aureus, S.hyicus et S.intermedius) sur Petrifilm</t>
  </si>
  <si>
    <t>recherche Listeria monocytogenes par Vidas</t>
  </si>
  <si>
    <t>recherche Salmonella par Vidas</t>
  </si>
  <si>
    <t>dosage semi-quantitatif de l'histamine par CCM HP</t>
  </si>
  <si>
    <t>dénombrement Listeria monocytogenes</t>
  </si>
  <si>
    <t>dénombrement Micro-organismes à 30°C</t>
  </si>
  <si>
    <t>recherche Listeria monocytogenes</t>
  </si>
  <si>
    <t>recherche Salmonella spp</t>
  </si>
  <si>
    <t xml:space="preserve">Dénombrement à 30°C </t>
  </si>
  <si>
    <t xml:space="preserve">dénombrement Enterobacteriaceae </t>
  </si>
  <si>
    <t xml:space="preserve">dénombrement Micro-organismes à 30°C </t>
  </si>
  <si>
    <t>(Flore totale aérobie) sur Petrifilm</t>
  </si>
  <si>
    <t>petrifilm</t>
  </si>
  <si>
    <t>Petrifilm</t>
  </si>
  <si>
    <t>VIDAS</t>
  </si>
  <si>
    <t>CCM</t>
  </si>
  <si>
    <t>Lab GTA 25 / 80</t>
  </si>
  <si>
    <t xml:space="preserve">dénombrement des microorganismes  aérobies 30°C </t>
  </si>
  <si>
    <t>dénombrement des bactéries lactiques</t>
  </si>
  <si>
    <t>Microorganismes (suspensions de microorganismes)</t>
  </si>
  <si>
    <t>POP</t>
  </si>
  <si>
    <t>99-2</t>
  </si>
  <si>
    <t>GC/ECD - GC/MS/MS (CEN POP 01)</t>
  </si>
  <si>
    <t>GC/PFPD - GC/FPD - GC/NPD - GC/MS/MS (CEN POP 02)</t>
  </si>
  <si>
    <t>Extraction ISO 1528</t>
  </si>
  <si>
    <t>MOB</t>
  </si>
  <si>
    <t xml:space="preserve">Dénombrement à 37°C </t>
  </si>
  <si>
    <t>PCR</t>
  </si>
  <si>
    <t>microdilution en milieu liquide sur plaque</t>
  </si>
  <si>
    <t>ELFA - VIDAS SET2 - Matrices lait et pdts laitiers</t>
  </si>
  <si>
    <t>CAT BAC</t>
  </si>
  <si>
    <t>CAT AP</t>
  </si>
  <si>
    <t>Dénombrement de la flore totale</t>
  </si>
  <si>
    <t>Méthode Bactocount</t>
  </si>
  <si>
    <t>Dénombrement à 35°C ou 37°C - RPF</t>
  </si>
  <si>
    <t>Dénombrement à 35°C ou 37°C - BP</t>
  </si>
  <si>
    <t xml:space="preserve">ELISA quantitatif - méthode interne </t>
  </si>
  <si>
    <t>Méthode physico-chimique</t>
  </si>
  <si>
    <t xml:space="preserve">NPP </t>
  </si>
  <si>
    <t>Eléments minéraux et métaux lourds</t>
  </si>
  <si>
    <t>NF U 47-107</t>
  </si>
  <si>
    <t>NF EN ISO 6579</t>
  </si>
  <si>
    <t>MI AFSSA LERQAP CEB 02 et AFSSA LERQAP 03</t>
  </si>
  <si>
    <t>MI AFSSA LERQAP CEB 07 et AFSSA LERQAP 08</t>
  </si>
  <si>
    <t>MI AFSSA LERQAP CEB 04</t>
  </si>
  <si>
    <t>MI AFSSA LERQAP CEB 05</t>
  </si>
  <si>
    <t>Serotypage moléculaire Listeria monocytogenes</t>
  </si>
  <si>
    <t xml:space="preserve">Détermination des concentrations minimales inhibitrices d'antibiotiques chez Salmonella </t>
  </si>
  <si>
    <t xml:space="preserve">LNR Salmonella </t>
  </si>
  <si>
    <t>NF EN ISO 6888-2</t>
  </si>
  <si>
    <t>NF EN ISO 6888-3</t>
  </si>
  <si>
    <t xml:space="preserve">Dénombrement et détection des SCP </t>
  </si>
  <si>
    <t>NF EN ISO 11290-1</t>
  </si>
  <si>
    <t>NF EN ISO 11290-2</t>
  </si>
  <si>
    <t>NF V 45-008</t>
  </si>
  <si>
    <t>NF EN ISO 4833</t>
  </si>
  <si>
    <t>NF EN ISO 11816-1</t>
  </si>
  <si>
    <t>NF EN ISO 11816-2</t>
  </si>
  <si>
    <t>LNR ABR</t>
  </si>
  <si>
    <t>M100 : Performances standards for antimicrobial susceptibility testing°</t>
  </si>
  <si>
    <t>M2 : Performance standards for antimicrobial disk susceptibility tests°</t>
  </si>
  <si>
    <t>M7 : Methods for dilution antimicrobial susceptibility tests for bacteria that grow aerobically</t>
  </si>
  <si>
    <t>M45 : Methods for antimicrobial dilution and disk susceptibility testing of infrequently isolated or fastidious bacteria</t>
  </si>
  <si>
    <t>M100</t>
  </si>
  <si>
    <t>M2</t>
  </si>
  <si>
    <t>M7</t>
  </si>
  <si>
    <t>M45</t>
  </si>
  <si>
    <t>CLSI</t>
  </si>
  <si>
    <t>NF EN ISO 6888-1</t>
  </si>
  <si>
    <t>LNRBM-LIP01</t>
  </si>
  <si>
    <t>LNRBM-LIP02</t>
  </si>
  <si>
    <t>LNRBM-PSP01</t>
  </si>
  <si>
    <t>LNRBM-ASP01</t>
  </si>
  <si>
    <t>NF EN ISO 14501/FIL 171:2007</t>
  </si>
  <si>
    <t>LNR Mycotoxines</t>
  </si>
  <si>
    <t>LNR Biotoxines</t>
  </si>
  <si>
    <t>Référence Méthode</t>
  </si>
  <si>
    <t>LNR Métaux lourds</t>
  </si>
  <si>
    <t>LNR métaux lourds</t>
  </si>
  <si>
    <t xml:space="preserve">Détermination de la teneur en espèces arséniées dans les produits de la pêche </t>
  </si>
  <si>
    <t>Extraction assistée par micro-ondes en système fermé et  quantification par chromatographie liquide couplée à l'ICP-MS</t>
  </si>
  <si>
    <t xml:space="preserve">Détermination de la teneur en en calcium, magnésium, sodium et potassium dans les denrées alimentaires d’origine animale et végétale </t>
  </si>
  <si>
    <t>Minéralisation par digestion par micro-ondes en système fermé et mesure par spectrométrie d’absorption atomique atomisation en flamme</t>
  </si>
  <si>
    <t>Digestion DigiPREP et mesure par spectrométrie d’absorption atomique électrothermique</t>
  </si>
  <si>
    <t>Unité / Equipe</t>
  </si>
  <si>
    <t>LNR Pesticides</t>
  </si>
  <si>
    <t xml:space="preserve">Méthode de dosage des carbamates dans les produits carnés </t>
  </si>
  <si>
    <t>Afssa Lerqap /TOP POP/03</t>
  </si>
  <si>
    <t>Méthode de dosage du fipronil dans les produits alimentaires d’origine animale</t>
  </si>
  <si>
    <t>Afssa Lerqap –TOP POP/05</t>
  </si>
  <si>
    <t xml:space="preserve">Méthode de dosage du chlordécone dans les produits alimentaires d’origine végétale </t>
  </si>
  <si>
    <t>Afssa Lerqap /TOP POP/06</t>
  </si>
  <si>
    <t>OUI</t>
  </si>
  <si>
    <t>Méthode Accréditée</t>
  </si>
  <si>
    <t>NON</t>
  </si>
  <si>
    <t>CEB Salmonella</t>
  </si>
  <si>
    <t>CEB Typage moléculaire</t>
  </si>
  <si>
    <t>CEB ABR</t>
  </si>
  <si>
    <t>agrément</t>
  </si>
  <si>
    <t>sans mandat</t>
  </si>
  <si>
    <t>EDB</t>
  </si>
  <si>
    <t>supprimée à l'audit de nov 2010</t>
  </si>
  <si>
    <t>Nb total de méthodes avec mandat</t>
  </si>
  <si>
    <t>Nb total de méthodes listées</t>
  </si>
  <si>
    <t>2011-2012</t>
  </si>
  <si>
    <t xml:space="preserve">Recherche de Vibrio pathogènes </t>
  </si>
  <si>
    <t xml:space="preserve">Recherche des E. coli STEC </t>
  </si>
  <si>
    <t>(PCR temps réel technologie GeneSystem)</t>
  </si>
  <si>
    <t>Dénombrement des Bacillus cereus présomptifs</t>
  </si>
  <si>
    <t>Objectif d'agrément</t>
  </si>
  <si>
    <t>LRUE Listeria monocytogènes</t>
  </si>
  <si>
    <t>LRUE LPL</t>
  </si>
  <si>
    <t>LRUE Staph CP</t>
  </si>
  <si>
    <t>LRUE Listeria</t>
  </si>
  <si>
    <t>NF EN ISO11290-1</t>
  </si>
  <si>
    <t>NF EN ISO11290-2</t>
  </si>
  <si>
    <t>NF ISO 15214</t>
  </si>
  <si>
    <t>Méthode Anses Maisons alfort MOB 05</t>
  </si>
  <si>
    <t>BIO 12/14 - 04/05</t>
  </si>
  <si>
    <t>BIO 12/24 - 03/08</t>
  </si>
  <si>
    <t>méthode ALOA COUNT TM  (AES 10/05 - 09/06)</t>
  </si>
  <si>
    <t>Dénombrement par filtration sur gélose Ottaviani Agosti</t>
  </si>
  <si>
    <t>Détermination des teneurs en plomb et en cadmium dans les produits carnés, les produits de la pêche et le miel</t>
  </si>
  <si>
    <t>Chlordécone dans la matière grasse et les
Produits de la pêche et les
Produits carnés</t>
  </si>
  <si>
    <t>Extraction
Par solvant
Purification :
Liquide/liquide
Analyse :
LC-MS2</t>
  </si>
  <si>
    <t>Méthode interne
Anses Maisons-Alfort POP 09</t>
  </si>
  <si>
    <t>Méthode interne Anses Maisons-Alfort POP 01</t>
  </si>
  <si>
    <t>Méthode interne Anses Maisons-Alfort POP 02</t>
  </si>
  <si>
    <t>NF EN 1528–1
NF EN 1528–2
NF EN 1528–3
NF EN 1528–4</t>
  </si>
  <si>
    <t>B</t>
  </si>
  <si>
    <t>Type accréditation</t>
  </si>
  <si>
    <t>Extraction
Par solvant
Purification :
Liquide/solide (SPE)
Analyse :
GC-ECD
GC-MS2</t>
  </si>
  <si>
    <t>Extraction
Par solvant
Purification :
Liquide/solide (SPE)
Analyse :
GC-NPD</t>
  </si>
  <si>
    <t>Méthode interne
Anses Maisons-Alfort POP 10</t>
  </si>
  <si>
    <t>Dosage des pesticides Organophosphorés dans le lait</t>
  </si>
  <si>
    <t>Méthode interne Anses Maisons-Alfort POP 08</t>
  </si>
  <si>
    <t>Méthode interne Anses Maisons-Alfort CAT-NAT 07</t>
  </si>
  <si>
    <t>Réalisation des objectifs 2011</t>
  </si>
  <si>
    <t>Méthode interne
Anses Maisons Alfort
CAT-BAC 06 et version européenne European Screening Method</t>
  </si>
  <si>
    <t>A3</t>
  </si>
  <si>
    <t>Extraction
Détection par un test ELISA qualitatif
Kit Ridascreen SET Total</t>
  </si>
  <si>
    <t xml:space="preserve">Extraction,
Détection par un test ELISA qualitatif
Kit Ridascreen SET Total </t>
  </si>
  <si>
    <t>Enterotoxines staphylococciques SEA à SEE - autres matrices que pdts laitiers</t>
  </si>
  <si>
    <t>Enterotoxines staphylococciques SEA à SEE - lait et produits laitiers</t>
  </si>
  <si>
    <t>Extraction,
Détection part un test ELFA qualitatif
Kit VIDAS SET2</t>
  </si>
  <si>
    <t>NF ISO 21528-1</t>
  </si>
  <si>
    <t>NF ISO 21528-2</t>
  </si>
  <si>
    <t>NF ISO 4832</t>
  </si>
  <si>
    <t xml:space="preserve">dénombrement des Coliformes </t>
  </si>
  <si>
    <t xml:space="preserve">dénombrement de coliformes présumés </t>
  </si>
  <si>
    <t>NF V08-050</t>
  </si>
  <si>
    <t>NF ISO 4831</t>
  </si>
  <si>
    <t>NF ISO 16649-2</t>
  </si>
  <si>
    <t>NF EN ISO 16654</t>
  </si>
  <si>
    <t>NF V08-057-1</t>
  </si>
  <si>
    <t>Dénombrement des colonies à 37°C et confirmation</t>
  </si>
  <si>
    <t xml:space="preserve">méthode de routine = très peu réalisée ; la méthode de référence est le plus souvent utilisée </t>
  </si>
  <si>
    <t>NF EN ISO 7937</t>
  </si>
  <si>
    <t>NF EN ISO 7932</t>
  </si>
  <si>
    <t>recherche Salmonella spp dont typhi et Paratyphi</t>
  </si>
  <si>
    <t>Dénombrement des cellules somatiques par microscopie</t>
  </si>
  <si>
    <t>N'est jamais utilisé (utilisation de la NF ISO 4832)</t>
  </si>
  <si>
    <t>XP ISO/TS 16649-3</t>
  </si>
  <si>
    <t>3M 01/08-06/01</t>
  </si>
  <si>
    <t>NF ISO 21528-1*</t>
  </si>
  <si>
    <t>3M 01/6-09/97</t>
  </si>
  <si>
    <t>AES 10/5-09/06</t>
  </si>
  <si>
    <t>3M 01/1-09/89</t>
  </si>
  <si>
    <t>3M-01/09-04/03 A et B</t>
  </si>
  <si>
    <t>BIO 12/11-03/04</t>
  </si>
  <si>
    <t>BIO 12/1-04/94</t>
  </si>
  <si>
    <t>NF EN ISO 11290-2 et A1</t>
  </si>
  <si>
    <t>NF EN ISO 11290-1 et A1</t>
  </si>
  <si>
    <t xml:space="preserve"> (méthode alternative) - Bacara AES 10/10 - 07/10</t>
  </si>
  <si>
    <t>dénombrement de Bacillus cereus</t>
  </si>
  <si>
    <t>recherche de Salmonella spp</t>
  </si>
  <si>
    <t>dénombrement de Staphylococcus aureus</t>
  </si>
  <si>
    <t>dénombrement d'Escherichiae coli</t>
  </si>
  <si>
    <t>mesure aw</t>
  </si>
  <si>
    <t xml:space="preserve">dénombrement des entérobactéries </t>
  </si>
  <si>
    <t>Compass</t>
  </si>
  <si>
    <t xml:space="preserve">NF EN ISO 6888-2 </t>
  </si>
  <si>
    <t>NF ISO 21807</t>
  </si>
  <si>
    <t>NF V 08-54</t>
  </si>
  <si>
    <t>Norme en cours de révision</t>
  </si>
  <si>
    <t>LNR / LRUE / Autre</t>
  </si>
  <si>
    <t>Etude en 2011</t>
  </si>
  <si>
    <t>AUDIT OCTOBRE 2011
accréditation effective au 1er janvier 2012</t>
  </si>
  <si>
    <t>Objectifs d'accréditation fixés en janvier 2011</t>
  </si>
  <si>
    <t>Réalisation des objectifs 2010</t>
  </si>
  <si>
    <t>A2</t>
  </si>
  <si>
    <t>A1</t>
  </si>
  <si>
    <t>reporté</t>
  </si>
  <si>
    <t>reporté en janvier 2013 car pas prêt</t>
  </si>
  <si>
    <t>Non demandé en 2011</t>
  </si>
  <si>
    <t>Souches bactériennes (Salmonelles ou Staphylococcus)</t>
  </si>
  <si>
    <t>délai ?</t>
  </si>
  <si>
    <t>Anses Maisons-Alfort CEB 13</t>
  </si>
  <si>
    <t>AUDIT NOV 2010
accrédité en mai 2011</t>
  </si>
  <si>
    <t>Méthode pour le dénombrement de Listeria monocytogenes aux faibles niveaux de contamination dans le saumon fumé et la truite fumée</t>
  </si>
  <si>
    <t>2013 ?</t>
  </si>
  <si>
    <t>commentaires</t>
  </si>
  <si>
    <t>accréditation non prévue</t>
  </si>
  <si>
    <t>Méthodes accréditées</t>
  </si>
  <si>
    <t>Méthodes à accréditer</t>
  </si>
  <si>
    <t xml:space="preserve">MI ANSES Maisons-Alfort CIME 01 </t>
  </si>
  <si>
    <t>MI ANSES Maisons-Alfort CIME 02</t>
  </si>
  <si>
    <t>MI ANSES Maisons-Alfort CIME 04</t>
  </si>
  <si>
    <t>MI ANSES Maisons-Alfort CIME 09</t>
  </si>
  <si>
    <t>MI ANSES Maisons-Alfort CIME 11</t>
  </si>
  <si>
    <t>MI ANSES Maisons-Alfort CIME 13</t>
  </si>
  <si>
    <t>MI ANSES Maisons-Alfort CIME 10</t>
  </si>
  <si>
    <t>MI ANSES Maisons-Alfort CIME 12</t>
  </si>
  <si>
    <t>à supprimer de la portée ?</t>
  </si>
  <si>
    <t>supprimée de la portée à l'audit d'octobre 2011
n'est plus réalisée</t>
  </si>
  <si>
    <t xml:space="preserve">Révision de la norme en cours (2012) - modifications à prévoir </t>
  </si>
  <si>
    <t>Reporté ultérieurement</t>
  </si>
  <si>
    <t xml:space="preserve">MI ANSES Maisons-Alfort CIME 08 </t>
  </si>
  <si>
    <t xml:space="preserve">méthode dérivée de la norme PR NF EN 15763 </t>
  </si>
  <si>
    <t>Méthode finalisée en janvier 2012 (thèse) - en attente des ressources matérielles et personnels pour mise en application</t>
  </si>
  <si>
    <t xml:space="preserve">à revoir </t>
  </si>
  <si>
    <t>LNR STEC</t>
  </si>
  <si>
    <t>Actuellement hors champ de travail</t>
  </si>
  <si>
    <t>mesure de pH viande</t>
  </si>
  <si>
    <t xml:space="preserve">Audit nov 2010
accréditée en mai 2011 </t>
  </si>
  <si>
    <t xml:space="preserve">ISO 2917, FD V 04-035, NF ISO 7238 </t>
  </si>
  <si>
    <t>à voir avec le cofrac (courrier)</t>
  </si>
  <si>
    <t>ALOA</t>
  </si>
  <si>
    <t xml:space="preserve">Dénombrement à 35°C ou 37°C ALOA </t>
  </si>
  <si>
    <t>Date de mise à jour :</t>
  </si>
  <si>
    <t xml:space="preserve">LNR / LRUE Staph CP </t>
  </si>
  <si>
    <t xml:space="preserve">Méthode interne
Anses Maisons Alfort
CAT-BAC 16 </t>
  </si>
  <si>
    <t>TB 10 - BILAN DES ACCREDITATIONS DU LSAL site de Maisons-Alfort</t>
  </si>
  <si>
    <t>Fluorimétrie</t>
  </si>
  <si>
    <t>Aflatoxine M1</t>
  </si>
  <si>
    <t>x</t>
  </si>
  <si>
    <t>Méthode interne
Anses Maisons-Alfort POP 15</t>
  </si>
  <si>
    <t>méthode ALOA ONE DAY  AES 10/03 - 09/00</t>
  </si>
  <si>
    <t>dénombrement de salmonella par NPP (mini MSRV)</t>
  </si>
  <si>
    <t>TIAC salmonella- 
INVS -DGAl</t>
  </si>
  <si>
    <t>VAE</t>
  </si>
  <si>
    <t>-</t>
  </si>
  <si>
    <t>recherche des virus de l’hépatite A
et norovirus dans les aliments</t>
  </si>
  <si>
    <t>extraction de virus + technique RT-PCR en temps réel</t>
  </si>
  <si>
    <t>recherche d'autres virus dans les aliments</t>
  </si>
  <si>
    <t>Méthode ANSES Maisons alfort VAE  15 et 22</t>
  </si>
  <si>
    <t>Proof ISO
15216-1; Méthode ANSES Maisons alfort VAE 14 et 16</t>
  </si>
  <si>
    <t>Détermination par dilution isotopique de la teneur en espèces mercurielles dans les produits de la pêche </t>
  </si>
  <si>
    <t>Extraction solide/liquide par digiprep et quantification par chromatographie en phase gazeuse couplée à la spectrométrie à plasma inductif (ID-GC-ICP-MS)</t>
  </si>
  <si>
    <t>Lait et boissons à base de lait - Détermination de l'activité de la phosphatase alcaline - Méthode par un système de photoactivation enzymatique</t>
  </si>
  <si>
    <t>NF EN IS0 22160</t>
  </si>
  <si>
    <t>MI ANSES Maisons-Alfort CIME 16</t>
  </si>
  <si>
    <t>MI ANSES Maisons-Alfort CIME 03</t>
  </si>
  <si>
    <t>MI ANSES Maisons-Alfort CIME 14</t>
  </si>
  <si>
    <t>Déterminationde la teneur en iode dans les denrées alimentaires</t>
  </si>
  <si>
    <t>Extrcation solide/liquide par digiPREP et mesure par spectrométrie de masse par plasma à couplage inductif (ICP-MS)</t>
  </si>
  <si>
    <t>Détermination de la teneur en titane provenant de nanoparticules de dioxyde de titane dans les matrices biologiques et produits carnés</t>
  </si>
  <si>
    <t>Minéralisation par digestion par  micro-ondes en système fermé et mesure par spectrométrie de masse couplée à un plasma induit (ICP-MS)</t>
  </si>
  <si>
    <t>Détermination des teneurs en plomb et en cadmium dans le lait et les produits laitiers</t>
  </si>
  <si>
    <t>Minéralisation par voie sèche et mesure par spectrométrie d’absorption atomique électrothermique</t>
  </si>
  <si>
    <t>Analyse couverte par une autre méthode officielle (CIME 08)</t>
  </si>
  <si>
    <t>Accréditation non prévue Méthode développée pour répondre à un projet spécifique et ponctuel</t>
  </si>
  <si>
    <t>accréditation non prévue sur cette méthode, les analytes concernés seront intégrés à la méthode CIME 11 ( extension en portée B d'ici fin 2013)</t>
  </si>
  <si>
    <t>A1 (rentre dans le champ B)</t>
  </si>
  <si>
    <t>Méthode utilisée dans un cadre officiel</t>
  </si>
  <si>
    <t>Méthode interne
Anses Maisons-Alfort POP 11</t>
  </si>
  <si>
    <t>Extraction
Par solvant
Purification :
Liquide/solide (SPE)
Analyse :
GC-NPD
LC-MS2</t>
  </si>
  <si>
    <t>analyse réalisée à Boulogne 
abandon de la mise en place  LCSV 2011</t>
  </si>
  <si>
    <t>Méthode interne
Anses Maisons Alfort
CAT-BAC 03</t>
  </si>
  <si>
    <t>Supprimée à l'audit de nov 2010 et remplacer en juillet 2012 par la méthode Anses Maisons-Alfort CAT BAC 16</t>
  </si>
  <si>
    <t>accréditation non prévue en 2013-2014</t>
  </si>
  <si>
    <t>A SUPPRIMER</t>
  </si>
  <si>
    <t>à supprimer - activité plus réalisée</t>
  </si>
  <si>
    <t>Nb total de méthodes accréditées</t>
  </si>
  <si>
    <t>Nb de méthodes avec mandat accréditées</t>
  </si>
  <si>
    <t>Nb de méthodes utilisées dans un cadre officiel accréditées</t>
  </si>
  <si>
    <t>Nb de méthodes utilisées dans un cadre officiel</t>
  </si>
  <si>
    <t>Méthode utilisée dans un cadre officiel accréditée</t>
  </si>
  <si>
    <t>Taux de méthodes accréditées</t>
  </si>
  <si>
    <t>% de méthodes utilisées dans un cadre officiel accréditées</t>
  </si>
  <si>
    <t>Activité de la phosphatase alcaline dans le lait</t>
  </si>
  <si>
    <t>Activité de la phosphatase alcaline dans le fromage</t>
  </si>
  <si>
    <t>?</t>
  </si>
  <si>
    <t>Phycotoxines PSP</t>
  </si>
  <si>
    <t>méthode physico-chimique</t>
  </si>
  <si>
    <t xml:space="preserve">LNR Biotoxines </t>
  </si>
  <si>
    <t>Lab GTA 21/99-5</t>
  </si>
  <si>
    <t xml:space="preserve">Dosage de l'acide okadaïque dans les moules </t>
  </si>
  <si>
    <t>Méthode par CLHP avec purification par extraction sur phase solide, dérivation et détection fluorimétrique</t>
  </si>
  <si>
    <t xml:space="preserve">NF EN 14524 </t>
  </si>
  <si>
    <t>Lab GTA 21/99-6</t>
  </si>
  <si>
    <t>Détermination de la teneur en saxitoxine et en dc-saxitoxine dans les moules</t>
  </si>
  <si>
    <t>Méthode par CLHP avec dérivation pré-colonne et par oxydation au peroxide ou au périodate</t>
  </si>
  <si>
    <t xml:space="preserve">NF EN 14526  2004 </t>
  </si>
  <si>
    <t>Lab GTA 21/99-7</t>
  </si>
  <si>
    <t xml:space="preserve"> Analyse de la palytoxine par le test hémolytique</t>
  </si>
  <si>
    <t>Lab GTA 21/99-8</t>
  </si>
  <si>
    <t>Analyse de la palytoxine et analogues par LC/MS-MS</t>
  </si>
  <si>
    <t>Nb de méthodes avec agrément</t>
  </si>
  <si>
    <t>(-2 méthodes encore non agréés)</t>
  </si>
  <si>
    <t>Taux de méthodes utilisées dans un cadre officiel</t>
  </si>
  <si>
    <t>suppression à confirmer</t>
  </si>
  <si>
    <t>BIO 12/32-10/11</t>
  </si>
  <si>
    <t>BIO 12/27-02/10</t>
  </si>
  <si>
    <t>Réalisation des objectifs d'accréditation 2013</t>
  </si>
  <si>
    <t>Demande de suppression de la portée</t>
  </si>
  <si>
    <t>Pg / LAB GTA</t>
  </si>
  <si>
    <t>Réalisation des objectifs d'accréditation 2014</t>
  </si>
  <si>
    <t>Objectifs d'accréditation fixés en 2013 
(pour l'audit de 2014)</t>
  </si>
  <si>
    <t>Objectifs d'accréditation fixés en janvier 2012 (pour l'audit de février 2013)</t>
  </si>
  <si>
    <t>suppression de la portée</t>
  </si>
  <si>
    <t>suppression de la portée à l'audit 2010</t>
  </si>
  <si>
    <t>demande en portée B</t>
  </si>
  <si>
    <t>Suite à l'audit de février 2013 décision de laisser les bioessais sur souris en A1</t>
  </si>
  <si>
    <t xml:space="preserve">à supprimer ?? Pourquoi ? </t>
  </si>
  <si>
    <t>supprimée de la portée à l'audit d'octobre 2011</t>
  </si>
  <si>
    <t>révision de la norme ISO 6579 
pour créer une 6579-3 
spécifique sérotypage selon le
schéma K-W-LeMinor</t>
  </si>
  <si>
    <t>Reporté</t>
  </si>
  <si>
    <t>à supprimer</t>
  </si>
  <si>
    <t>reporté car Norme sortie fin 2012 - 
Objectif d'agrément en 2014</t>
  </si>
  <si>
    <t>Audit février 2013</t>
  </si>
  <si>
    <t>Demande faite en portée B à l'audit 2013</t>
  </si>
  <si>
    <t>Passage en A3</t>
  </si>
  <si>
    <t>Demande de passage en A3 à l'audit de février 2013</t>
  </si>
  <si>
    <t>Recherche par étalement-isolement sur milieu chromogénique ALOA ONE DAY</t>
  </si>
  <si>
    <t>Dénombrement par milieu chromogénique chromID Ottaviani-Agosti Agar (OAA)</t>
  </si>
  <si>
    <t xml:space="preserve"> Recherche par étalement-isolement sur milieu chromogénique chromID Ottaviani-Agosti Agar (OAA)</t>
  </si>
  <si>
    <t>Dénombrement à 37°C par milieu chromogénique ALOA COUNT</t>
  </si>
  <si>
    <t>Dosage des pesticides (organochlorés, pyrèthrinoïdes, polychlorobiphényls) dans les produits d'origine animale, produits laitiers, matières grasses, poisson, ovoproduit, produits carnés</t>
  </si>
  <si>
    <t>Dosage des pesticides (organochlorés, organophosphorés)  dans les produits d'origine animale, produits laitiers, matières grasses, poisson, ovoproduit, produits carnés</t>
  </si>
  <si>
    <t>dénombrement E.coli b-glucuronidase positive</t>
  </si>
  <si>
    <t>Dosage des pesticides  dans les produits d'origine animale, produits laitiers, matières grasses, poisson, ovoproduit, produits carnés</t>
  </si>
  <si>
    <t>Dosage des pesticides
Organochlorés et pyrétthrinoides dans les produits carnés</t>
  </si>
  <si>
    <t>Dosage des pesticides Organophosphorés dans les matières grasses</t>
  </si>
  <si>
    <t>Dosage des pesticides  polaires dans les produits pauvres en eau et en matière grasse</t>
  </si>
  <si>
    <t>Solide/liquide
Centrifugation
Filtration
LC-MS/MS</t>
  </si>
  <si>
    <t>Nombre de méthodes accréditées en portée flexible</t>
  </si>
  <si>
    <t>% de méthodes accréditées en portée flexible</t>
  </si>
  <si>
    <t>LNR / LRUE LPL</t>
  </si>
  <si>
    <t xml:space="preserve"> NF EN ISO 13366-1</t>
  </si>
  <si>
    <r>
      <t xml:space="preserve">dénombrement de </t>
    </r>
    <r>
      <rPr>
        <i/>
        <sz val="9"/>
        <rFont val="Calibri"/>
        <family val="2"/>
        <scheme val="minor"/>
      </rPr>
      <t>Listeria monocytogenes</t>
    </r>
  </si>
  <si>
    <r>
      <t xml:space="preserve">recherche de </t>
    </r>
    <r>
      <rPr>
        <i/>
        <sz val="9"/>
        <rFont val="Calibri"/>
        <family val="2"/>
        <scheme val="minor"/>
      </rPr>
      <t>Listeria monocytogenes</t>
    </r>
  </si>
  <si>
    <r>
      <t xml:space="preserve">recherche de </t>
    </r>
    <r>
      <rPr>
        <i/>
        <sz val="9"/>
        <rFont val="Calibri"/>
        <family val="2"/>
        <scheme val="minor"/>
      </rPr>
      <t>Listeria monocytogenes et listeria spp</t>
    </r>
  </si>
  <si>
    <r>
      <t>Pas d’objectif d’accréditation pour le moment</t>
    </r>
    <r>
      <rPr>
        <sz val="9"/>
        <color theme="1"/>
        <rFont val="Calibri"/>
        <family val="2"/>
        <scheme val="minor"/>
      </rPr>
      <t> </t>
    </r>
  </si>
  <si>
    <r>
      <t>Pas d’objectif d’accréditation pour le moment</t>
    </r>
    <r>
      <rPr>
        <sz val="9"/>
        <color theme="1"/>
        <rFont val="Calibri"/>
        <family val="2"/>
        <scheme val="minor"/>
      </rPr>
      <t>  </t>
    </r>
  </si>
  <si>
    <t>(13 méthodes accréditées sans mandats et 19 méthodes avec agrément accréditées)</t>
  </si>
  <si>
    <t>Objectifs de nouvelles accréditations fixés pour 2014</t>
  </si>
  <si>
    <t>Objectifs de passage en portée flexible en 2014</t>
  </si>
  <si>
    <t>Nb de nouvelles méthodes auditées en 2014</t>
  </si>
  <si>
    <t>Nombre de méthodes déjà accréditées auditées en portée lfexible en 2014</t>
  </si>
  <si>
    <t>Nombre de suppression de méthodes de la portée en 2014</t>
  </si>
  <si>
    <t>AES 10/10 - 07/10</t>
  </si>
  <si>
    <t>LNR histamine</t>
  </si>
  <si>
    <t>Objet</t>
  </si>
  <si>
    <t>Souches de Salmonella</t>
  </si>
  <si>
    <t>SBCL</t>
  </si>
  <si>
    <t>PBM</t>
  </si>
  <si>
    <t>SEL</t>
  </si>
  <si>
    <t>Lait et produits laitiers</t>
  </si>
  <si>
    <t>Produits destinés à la consommation humaine ou à l'alimentation animale</t>
  </si>
  <si>
    <t>NF EN ISO 4833-1</t>
  </si>
  <si>
    <t>Produits d'alimentation humaine et prélèvements d'environnement</t>
  </si>
  <si>
    <t>Tous produits d'alimentation humaine et aliments pour animaux de compagnie</t>
  </si>
  <si>
    <t>Tous produits d'alimentation humaine (sauf fromage au lait cru),  animale et échantillons d’environnement</t>
  </si>
  <si>
    <t>Tous produits d'alimentation humaine et animale</t>
  </si>
  <si>
    <t>VE</t>
  </si>
  <si>
    <t>Souches bactériennes issues
de denrées alimentaires</t>
  </si>
  <si>
    <t>Poissons et produits à base de poissons</t>
  </si>
  <si>
    <t>NF EN ISO 10 272 -1</t>
  </si>
  <si>
    <t>Méthode interne</t>
  </si>
  <si>
    <t>Délai de réalisation </t>
  </si>
  <si>
    <t>Exigences liées aux échantillons ( quantité, emballage, température, …)</t>
  </si>
  <si>
    <t>Régime de transport</t>
  </si>
  <si>
    <t>1 mois</t>
  </si>
  <si>
    <t>1 à 3 jours</t>
  </si>
  <si>
    <t>H00200</t>
  </si>
  <si>
    <t>2 jours</t>
  </si>
  <si>
    <t>Poisson</t>
  </si>
  <si>
    <t>Personnes contact</t>
  </si>
  <si>
    <t>O01236</t>
  </si>
  <si>
    <t>O01235</t>
  </si>
  <si>
    <t>N00370</t>
  </si>
  <si>
    <t>2 à 4 jours</t>
  </si>
  <si>
    <t>Echantillons acheminés dans des conditions permettant une bonne conservation des échantillons (glacière avec des plaques eutectiques)</t>
  </si>
  <si>
    <t>N00480</t>
  </si>
  <si>
    <t>1 jour</t>
  </si>
  <si>
    <t>N00551</t>
  </si>
  <si>
    <t>2 à 3 jours</t>
  </si>
  <si>
    <t>5 à 14 jours</t>
  </si>
  <si>
    <t>2 à 9 jours</t>
  </si>
  <si>
    <t>N00160</t>
  </si>
  <si>
    <t>3 jours</t>
  </si>
  <si>
    <t>2 à 5 jours</t>
  </si>
  <si>
    <t>3 à 5 jours</t>
  </si>
  <si>
    <t>N00920</t>
  </si>
  <si>
    <t>N00930</t>
  </si>
  <si>
    <t>Réfrigéré, congelé</t>
  </si>
  <si>
    <t>O01365</t>
  </si>
  <si>
    <t>O01374</t>
  </si>
  <si>
    <t>5 à 30 jours ouvrés</t>
  </si>
  <si>
    <t xml:space="preserve">Eviter le contact avec les matières plastiques. </t>
  </si>
  <si>
    <t>Régime froid en fonction des besoins</t>
  </si>
  <si>
    <t>O01402</t>
  </si>
  <si>
    <t xml:space="preserve">Produits alimentaires d’origine végétale </t>
  </si>
  <si>
    <t>O01373</t>
  </si>
  <si>
    <t>O01372</t>
  </si>
  <si>
    <t>Se reporter à la note de service et remplir l'annexe lors de l'envoi des échantillons</t>
  </si>
  <si>
    <t>Quantité minimale souhaitée :
25g pour les dénombrements de micro-organismes,
 75g pour les recherches de micro-organismes,
Température inférieure à 8°C  pour les produits frais
Pour les analyses bactériologiques : emballage intact, non détérioré, produit en bon état de conservation</t>
  </si>
  <si>
    <t>8 jours</t>
  </si>
  <si>
    <t>4 jours</t>
  </si>
  <si>
    <t xml:space="preserve">triple emballage
</t>
  </si>
  <si>
    <t>N00640 (avec identification de colonies)
N00650 (sans identificaiton de colonies)</t>
  </si>
  <si>
    <t>N00690 (avec identification de colonies)
N00700 (sans identificaiton de colonies)</t>
  </si>
  <si>
    <t>environ 100 g pour une denrée alimentaire                         dans un emballage non détérioré</t>
  </si>
  <si>
    <t>7 à 15 jours</t>
  </si>
  <si>
    <t>Aliments : 25 g
Eau : 2 litres</t>
  </si>
  <si>
    <t xml:space="preserve">Triple emballage
</t>
  </si>
  <si>
    <t>O01392</t>
  </si>
  <si>
    <t>O01391</t>
  </si>
  <si>
    <t>Conditions de stockage et de transport  :
Produit frais : réfrigéré, congelé
Produit sec : température ambiante</t>
  </si>
  <si>
    <t>N00371</t>
  </si>
  <si>
    <t>5 à 10 jours</t>
  </si>
  <si>
    <t xml:space="preserve">souche pure en tube de gélose de transport </t>
  </si>
  <si>
    <t>1 à 5 jours</t>
  </si>
  <si>
    <t>Froid positif ou négatif</t>
  </si>
  <si>
    <t>Sur devis</t>
  </si>
  <si>
    <t>N00535</t>
  </si>
  <si>
    <t>N00595</t>
  </si>
  <si>
    <t>Souches de SCP isolées</t>
  </si>
  <si>
    <t>Gélose conservation</t>
  </si>
  <si>
    <t>Souches de Bacillus cereus isolées</t>
  </si>
  <si>
    <t>LNR vibrio</t>
  </si>
  <si>
    <t>Souches bactériennes issues de denrées alimentaires</t>
  </si>
  <si>
    <t>BIO 12/29 - 05/10</t>
  </si>
  <si>
    <t>2 à 7 jours</t>
  </si>
  <si>
    <t>4 à 10 jours</t>
  </si>
  <si>
    <t>5 jours ouvrables (TIAC) et 20 jours ouvrables maximum (cas autres)</t>
  </si>
  <si>
    <t>Laboratoire associé au LNR Parasites transmis par les aliments</t>
  </si>
  <si>
    <t>H00194</t>
  </si>
  <si>
    <t>1  à  5  jours</t>
  </si>
  <si>
    <t>Suivant le process ( cuisson , salaison) subit par le produit l'identification peu ,e pas être réalisable</t>
  </si>
  <si>
    <t>1 à 10 jours</t>
  </si>
  <si>
    <t>cultures pures</t>
  </si>
  <si>
    <t>NF EN ISO 6579-1</t>
  </si>
  <si>
    <t>11 jours</t>
  </si>
  <si>
    <t>NF EN ISO 16649-3</t>
  </si>
  <si>
    <t>1 à 8 jours</t>
  </si>
  <si>
    <t>N00640 (avec identif.)
N00650 (sans identif.)</t>
  </si>
  <si>
    <t>N00690 (avec identif.)
N00700 (sans identif.)</t>
  </si>
  <si>
    <t>sur devis</t>
  </si>
  <si>
    <t>Tous produits d'alimentation humaine et animale et échantillons de l'environnement industriel</t>
  </si>
  <si>
    <t>Souhes de staphylocoques</t>
  </si>
  <si>
    <t>N00980</t>
  </si>
  <si>
    <t>Méthode Anses/LSAliments LSA-INS-0139</t>
  </si>
  <si>
    <t>Agrément A</t>
  </si>
  <si>
    <t>Agrément coquillages</t>
  </si>
  <si>
    <t>Agrément A et coquillages</t>
  </si>
  <si>
    <t>Mélanie Gay
03.21.99.25.00</t>
  </si>
  <si>
    <t>Stéphanie Copin
03.21.99.25.00</t>
  </si>
  <si>
    <t>Agrément B</t>
  </si>
  <si>
    <t>O01363</t>
  </si>
  <si>
    <t>Marine Lambert
Dary Inthavong
01 49 77 27 25
01 49 77 27 23</t>
  </si>
  <si>
    <t>Dary Inthavong
01 49 77 27 25</t>
  </si>
  <si>
    <r>
      <rPr>
        <b/>
        <sz val="11"/>
        <rFont val="Calibri"/>
        <family val="2"/>
        <scheme val="minor"/>
      </rPr>
      <t xml:space="preserve">Unité / Equipe </t>
    </r>
    <r>
      <rPr>
        <b/>
        <sz val="9"/>
        <rFont val="Calibri"/>
        <family val="2"/>
        <scheme val="minor"/>
      </rPr>
      <t xml:space="preserve">
</t>
    </r>
    <r>
      <rPr>
        <sz val="8"/>
        <rFont val="Calibri"/>
        <family val="2"/>
        <scheme val="minor"/>
      </rPr>
      <t>(cf. légende à la fin du fichier)</t>
    </r>
  </si>
  <si>
    <t>N01090</t>
  </si>
  <si>
    <t>Mandat 
(LNR / LRUE / Agrément /  Autre)</t>
  </si>
  <si>
    <t>Contrôle officiel</t>
  </si>
  <si>
    <t xml:space="preserve">LNR Eléments traces métalliques dans les DAOA
</t>
  </si>
  <si>
    <t>N00636</t>
  </si>
  <si>
    <t>N00680</t>
  </si>
  <si>
    <t>N01180</t>
  </si>
  <si>
    <t>Analyse (caractéristique recherchée et principe de la méthode)</t>
  </si>
  <si>
    <t>Agrément A et B</t>
  </si>
  <si>
    <t>Produits destinés à la consommation humaine ou à l'alimentation animale et échantillon d'environnement</t>
  </si>
  <si>
    <t>cf. lignes adhoc</t>
  </si>
  <si>
    <t xml:space="preserve">Unité / Equipe </t>
  </si>
  <si>
    <t>Méthode LSA-INS-0049 ou LSA-INS-1074</t>
  </si>
  <si>
    <t>LNR / LRUE SCP</t>
  </si>
  <si>
    <t>AES 10/05-09/06 (méthode ALOA COUNT™)</t>
  </si>
  <si>
    <t>AES 10/03-09/00 ( ALOA ONE DAY™)</t>
  </si>
  <si>
    <t>Quantité minimale souhaitée : 100 g
Température inférieure à 8°C  pour les produits frais
Pour les analyses bactériologiques : emballage intact, non détérioré, produit en bon état de conservation</t>
  </si>
  <si>
    <t>Méthode interne Anses Maisons-Alfort LSA-INS-0161</t>
  </si>
  <si>
    <t xml:space="preserve">Rachida Chekri                           Nathalie Marchond
01 49 77 26 21  </t>
  </si>
  <si>
    <t>Frais ou congelé  
Coquillages : 1 kg en coquille ou 150 g décoquillé, composé de 10 individus au minimum</t>
  </si>
  <si>
    <t>Norme NF EN ISO 19020</t>
  </si>
  <si>
    <t>Quantité minimale: 50 g chair uniquement</t>
  </si>
  <si>
    <t>Méthode interne SEL
LSA-INS-0413</t>
  </si>
  <si>
    <t>Méthode interne
Anses LSA-INS-0164</t>
  </si>
  <si>
    <t>Produit d'origine animale
Matière grasse
Produits de la pêche
Produits carnés
Œuf</t>
  </si>
  <si>
    <t>Méthode interne
Anses LSA-INS-0165</t>
  </si>
  <si>
    <t>Méthode interne
Anses LSA-INS-0166</t>
  </si>
  <si>
    <t>Produits d'origine végétale
Fruits rouges, groupe des
produits acides et riches en eau</t>
  </si>
  <si>
    <t>Méthode interne
Anses LSA-INS-0170</t>
  </si>
  <si>
    <t>Méthode SBCL LSA-INS-0419, 0277 et 0278</t>
  </si>
  <si>
    <t>Méthode LSA-INS-1226</t>
  </si>
  <si>
    <t>Réfrigéré ou congelé</t>
  </si>
  <si>
    <t>N1031 ou N1061</t>
  </si>
  <si>
    <t xml:space="preserve">https://sites.anses.fr/fr/minisite/salmonella/r%C3%A9seau-salmonella
</t>
  </si>
  <si>
    <t xml:space="preserve">Laboratoire  associé au LNR Salmonella </t>
  </si>
  <si>
    <t xml:space="preserve">Laboratoire associé au LNR Salmonella </t>
  </si>
  <si>
    <t xml:space="preserve">NF EN ISO 11290-1 </t>
  </si>
  <si>
    <t xml:space="preserve">NF EN ISO 11290-2 </t>
  </si>
  <si>
    <t>Sylvie Perelle</t>
  </si>
  <si>
    <t>Agnès CHAMOIN 
/ Audrey MALET</t>
  </si>
  <si>
    <t>NF EN ISO 21872-1</t>
  </si>
  <si>
    <t>Produits destinés à laconsommation humaine ou à l'alimentation animale et aux échantillons d'environnement prélevés dans la zone de production et de traitement des produits alimentaires</t>
  </si>
  <si>
    <r>
      <t xml:space="preserve">Code prestation
</t>
    </r>
    <r>
      <rPr>
        <sz val="10"/>
        <rFont val="Arial"/>
        <family val="2"/>
      </rPr>
      <t>(cf. catalogue des tarifs)</t>
    </r>
  </si>
  <si>
    <t>N01071</t>
  </si>
  <si>
    <t>Matrices alimentaires, de préférence 25 g au minimum 2 g - Souches de Bacillus cereus isolées</t>
  </si>
  <si>
    <t>LNR / LRUE Staph CP
Agrément A</t>
  </si>
  <si>
    <t>LNR et LRUE SCP
Agrément spéciifique</t>
  </si>
  <si>
    <t>N1041</t>
  </si>
  <si>
    <t>Stéphanie Copin
03.21.99.25.01</t>
  </si>
  <si>
    <t>LNR Biotoxines Marines</t>
  </si>
  <si>
    <t>LNR Virus dans les denrées alimentaires d’origine animale (hors coquillages)</t>
  </si>
  <si>
    <t>Méthode interne LSA INS 1216</t>
  </si>
  <si>
    <t xml:space="preserve">souche pure en tube de gélose de conservation adapté au transport </t>
  </si>
  <si>
    <t>Triple emballage</t>
  </si>
  <si>
    <t>non</t>
  </si>
  <si>
    <t>NF EN 14526</t>
  </si>
  <si>
    <t>Matrices carnées à base de foie</t>
  </si>
  <si>
    <t>Eau de consommation</t>
  </si>
  <si>
    <t>Produits à base de lait</t>
  </si>
  <si>
    <t>Eau : réfrigéré</t>
  </si>
  <si>
    <t>Aliments : réfrigéré ou congelé</t>
  </si>
  <si>
    <t>Méthode interne 
VE LSA-INS-0400
VE LSA- INS-0624
VE LSA-INS-1122</t>
  </si>
  <si>
    <t>LNR Listeria monocytogenes
LRUE Listeria monocytogenes</t>
  </si>
  <si>
    <t>Agrément A 
LNR Listeria monocytogenes
LRUE Listeria monocytogenes</t>
  </si>
  <si>
    <t xml:space="preserve">reseau.listeria@anses.fr </t>
  </si>
  <si>
    <t xml:space="preserve"> reseau.salmonella@anses.fr</t>
  </si>
  <si>
    <t>triple emballage</t>
  </si>
  <si>
    <t>Méthode interne ANSES LSA-INS-0140</t>
  </si>
  <si>
    <t>Méthode interne Anses  LSA-INS-0147</t>
  </si>
  <si>
    <t xml:space="preserve"> - Quantité d'échantillon* : 400 g de matrice à analyser
*sauf spécifications particulières (instructions techniques DGAL pour les analyses officielles, etc.)
- Emballage exempte de matériau métallique type papier d'aluminium ou sac de plastique fermé par des agrafes metalliques </t>
  </si>
  <si>
    <t xml:space="preserve"> - Quantité d'échantillon* : 100 g de matrice à analyser                                                                   
*sauf spécifications particulières (instructions techniques DGAL pour les analyses officielles, etc.)
- Emballage exempte de matériau métallique type papier d'aluminium ou sac de plastique fermé par des agrafes metalliques </t>
  </si>
  <si>
    <t xml:space="preserve"> - Quantité d'échantillon* :  400 g de matrice à analyser
*sauf spécifications particulières (instructions techniques DGAL, etc.)
- Emballage exempte de matériau métallique type papier d'aluminium ou sac de plastique fermé par des agrafes metalliques </t>
  </si>
  <si>
    <t>Détection quantité minimale : 25 g  de chair  (prévoir plus pour les produits à décortiquer)</t>
  </si>
  <si>
    <t>Echantillons acheminés dans des conditions permettant une bonne conservation des échantillons (transport en froid négatif si congelé)</t>
  </si>
  <si>
    <t xml:space="preserve"> - Quantité d'échantillon* :  400 g de matrice à analyser, miel : 100 g, oeufs : 12
*sauf spécifications particulières (instructions techniques DGAL, etc.)
- Emballage exempte de matériau métallique type papier d'aluminium ou sac de plastique fermé par des agrafes metalliques </t>
  </si>
  <si>
    <t>NF EN ISO 10 272 -2</t>
  </si>
  <si>
    <t>Cf la norme ISO 19020</t>
  </si>
  <si>
    <t>Méthode interne LSA INS 1299</t>
  </si>
  <si>
    <t>Méthode interne LSA INS 1253</t>
  </si>
  <si>
    <t>6 jours</t>
  </si>
  <si>
    <t>Laboratoire associé au LNR Salmonella 
LNR et LRUE Listeria monocytogenes</t>
  </si>
  <si>
    <t>Salmonella ou Listeria monocytogenes</t>
  </si>
  <si>
    <t xml:space="preserve">reseau.salmonella@anses.fr
reseau.listeria@anses.fr </t>
  </si>
  <si>
    <t>culture pure</t>
  </si>
  <si>
    <t xml:space="preserve">LNR LRUE Listeria </t>
  </si>
  <si>
    <t xml:space="preserve"> reseau.listeria@anses.fr</t>
  </si>
  <si>
    <t>Graziella Midelet
Stéphanie Copin
03.21.99.25.00</t>
  </si>
  <si>
    <t xml:space="preserve">Eviter le contact avec le verre. </t>
  </si>
  <si>
    <t>Produits destinés à la consommation humaine</t>
  </si>
  <si>
    <t>AES 10/05-09/06</t>
  </si>
  <si>
    <t>Chair totale ou toute partie des coquillages consommable séparemment</t>
  </si>
  <si>
    <t>Chair totale ou toute partie des coquillages consommable séparément</t>
  </si>
  <si>
    <t xml:space="preserve">Produits d'origine végétale : Produits pauvres en eau et en matière grasse 
(teneur en eau &lt; 60 %) </t>
  </si>
  <si>
    <t>Produits d’origine animale : produits carnés, œufs</t>
  </si>
  <si>
    <t>Tous produits d'alimentation humaine, aliments pour animaux de compagnie et échantillons d’environnement industriel</t>
  </si>
  <si>
    <t>Produits destinés à la consommation humaine ou à l'alimentation animale et échantillons de l’environnement de production et de distribution des aliments</t>
  </si>
  <si>
    <t>Produits carnés, échantillons de l'environnement de
production</t>
  </si>
  <si>
    <t>Tous produits d'alimentation humain</t>
  </si>
  <si>
    <t>Produits d'alimentation humaine et prélèvements d'environnemen</t>
  </si>
  <si>
    <t>NF V08-054</t>
  </si>
  <si>
    <t xml:space="preserve">A. Cauquil 
</t>
  </si>
  <si>
    <t>S. Liuu, O. Firmesse</t>
  </si>
  <si>
    <t>Méthodes internes LSA-INS-1450 et LSA-INS-1481</t>
  </si>
  <si>
    <t>Méthode ANSES/LSAliments LSA-INS-0283 (VF)
Méthode ANSES/LSAliments LSA-INS-0284 (VA)</t>
  </si>
  <si>
    <t>Produits alimentaires d’origine animale :
Matière grasse</t>
  </si>
  <si>
    <t>O1340</t>
  </si>
  <si>
    <t xml:space="preserve">O. Firmesse 
A. Cauquil
</t>
  </si>
  <si>
    <t>Y. Nia et A.Abdelrahim</t>
  </si>
  <si>
    <t>Y. Nia et A.Fatihi</t>
  </si>
  <si>
    <t>Y. Nia et F. Guillier</t>
  </si>
  <si>
    <t>Y. Nia et F.Guillier</t>
  </si>
  <si>
    <t>2009LR28
Méthode certifiée par MICROVAL</t>
  </si>
  <si>
    <t>Viandes, Volailles et prélèvement de l'environnement</t>
  </si>
  <si>
    <t>Souches pures de Listeria monocytogenes</t>
  </si>
  <si>
    <t>Aliments à multiples composants</t>
  </si>
  <si>
    <t>O0150</t>
  </si>
  <si>
    <t>72h (NoteDGAL 2021-132)</t>
  </si>
  <si>
    <t>Frais ou congelé  
Coquillages : 1 kg en coquille ou 150 g décoquillé, composé de 10 individus au minimum (Cas des PSPC)</t>
  </si>
  <si>
    <t>Méthode interne LSA INS 1461</t>
  </si>
  <si>
    <t>Produits alimentaires d’origine animale :
Foie</t>
  </si>
  <si>
    <t>N01000</t>
  </si>
  <si>
    <t>Méthode SBCL LSA-INS-1449</t>
  </si>
  <si>
    <t>O. Firmesse</t>
  </si>
  <si>
    <t>Gélose en anaérobie</t>
  </si>
  <si>
    <t>Aliments : 2.5 g</t>
  </si>
  <si>
    <t>Norme NF EN ISO 19343 (MO LSA INS 1446)</t>
  </si>
  <si>
    <t>O01191</t>
  </si>
  <si>
    <t>Echantillons congelés</t>
  </si>
  <si>
    <t>G.Duflos 
03.21.99.25.00 guillaume.duflos@anses.fr</t>
  </si>
  <si>
    <t>sans mandat
(listeria)</t>
  </si>
  <si>
    <t>Extraction de l'ADN génomique :
- isopropanol/éthanol kit Wizard Genomique DNA Purification Kit Promega (Mode opératoire Anses LSA-INS-1227
- sur colonne de silice DNeasy Blood &amp; Tissue kit Qiagen (mode opératoire Anses LSA-INS-1494)
- en billes de chelex kit instagene matrix (mode opératoire Anses LSA-INS-1526)
Amplification :
Méthode interne Anses LSA-INS-1493</t>
  </si>
  <si>
    <t>OUI
(sauf en cas de sous-traitance au CNR)</t>
  </si>
  <si>
    <t>Produits de la pêche
Produits carnés
Produits laitiers
Miel
Ovoproduits</t>
  </si>
  <si>
    <t>OUI pour les toxines lipophiles réglementées</t>
  </si>
  <si>
    <t xml:space="preserve">Produits destinés à la consommation humaine, aliments pour animaux, échantillons d'environnement </t>
  </si>
  <si>
    <t>Produits destinés à la consommation humaine ou à l'alimentation animale,  échantillons d'environnement du secteur agro-alimentaire</t>
  </si>
  <si>
    <t>Quantité minimale souhaitée* : 
toute quantité acceptée en cas de TIAC, 
100 g pour les mollusques bivalves vivants, sinon 200 g.   
Température* : pas d'exigence en cas de TIAC, sinon température inférieure à 8°C . 
*sauf spécifications particulières (réglements, notes de service DGAL, etc.)
Emballage intact, non détérioré, produit en bon état de conservation
Transmission dans un délai de 24h après le prélèvement.</t>
  </si>
  <si>
    <t>Produits destinés à la consommation humaine ou à l'alimentation animale, échantillons d'environnement du secteur agro-alimentaire</t>
  </si>
  <si>
    <t>Produits destinés à la consommation humaine, aliments pour animaux et échantillons de l’environnement</t>
  </si>
  <si>
    <t>Produits destinés à la consommation humaine ou à l'alimentation des animaux, échantillons environnementaux prélevés dans les secteurs de la production et de la distribution des aliments</t>
  </si>
  <si>
    <t>OUI pour les toxines réglementées</t>
  </si>
  <si>
    <t>Produits à base de lait cru</t>
  </si>
  <si>
    <t>Cultures pures envoyées en gélose conservation</t>
  </si>
  <si>
    <t xml:space="preserve">Méthode interne SEL
LSA-INS-1574
</t>
  </si>
  <si>
    <t>4 à 21 jours</t>
  </si>
  <si>
    <t>Denrées alimentaires d’origine marine 
Denrées alimentaires d’origine végétale</t>
  </si>
  <si>
    <t>NF EN 16802
(Mode opératoire LSA-INS-1603)</t>
  </si>
  <si>
    <t>Vincent Hort
01 49 77 27 39</t>
  </si>
  <si>
    <t xml:space="preserve">N01193 
si confirmation 
+ N01192 
</t>
  </si>
  <si>
    <t xml:space="preserve">N01198 
si confirmation 
+ N01197
</t>
  </si>
  <si>
    <t>N00670
confirmation
 + N00680</t>
  </si>
  <si>
    <t>N00635
confirmation
 + N00636</t>
  </si>
  <si>
    <t>N00810
confirmation
 + N00800</t>
  </si>
  <si>
    <t>N01199
+N01200
+N01201
+N01208
+N01209
+N01210</t>
  </si>
  <si>
    <t xml:space="preserve">Produits alimentaires d’origine animale : Matière grasse
Produits carnés 
Œufs
Produits de la pêche
</t>
  </si>
  <si>
    <t>En attente</t>
  </si>
  <si>
    <t xml:space="preserve">Produit d’origine animale : 
Matière grasse
</t>
  </si>
  <si>
    <t>Méthode interne Anses LSA-INS-1530</t>
  </si>
  <si>
    <t>Méthode interne Anses LSA-INS-1300</t>
  </si>
  <si>
    <t xml:space="preserve">Produits de la pêche
Fruits et légumes
Produits céréaliers 
Eaux et Boissons
</t>
  </si>
  <si>
    <t>Produits céréaliers
Produits gras
Produits laitiers
Produits carnés
Produits de la pêche
Fruits et légumes
Produits sucrés et
édulcorés
Boissons non alcoolisées  Alimentation infantile
Boissons alcoolisées
Ovoproduits
Epices et Condiments
Aliments composés</t>
  </si>
  <si>
    <t>N00840, N00850, N00860, N00861
selon nb souches, urgence, abonnement</t>
  </si>
  <si>
    <t>N00840,  N00860, N00861, 
selon nb souches, abonnement</t>
  </si>
  <si>
    <t>N01205, N00771, N00772</t>
  </si>
  <si>
    <t>N00501, N00502, N01194</t>
  </si>
  <si>
    <t>NF EN ISO 7937:2005 (norme annulée)</t>
  </si>
  <si>
    <t>Entérobactéries : Pétrifilm ou NF V 08 054
B cereus : Bacara
C perfingens : NF EN ISO 7937:2005 (norme annulée)
staph. coag. + : NF EN ISO 6888-2
+ détection Salmo : VIDAS double voie ou Vidas UP
+ dén. E. coli (Petrifilm ou NF EN ISO 16 649-2)
+ dén. L. Mono (Aloa)
+ dén. flore totale (Petrifilm ou NF EN ISO 4833-1)
+ dén. Campy (CFA)</t>
  </si>
  <si>
    <t>ETNA</t>
  </si>
  <si>
    <t xml:space="preserve">SANAQUA </t>
  </si>
  <si>
    <t>SANAQUA</t>
  </si>
  <si>
    <t>Méthode interne LSA-INS-1190</t>
  </si>
  <si>
    <t>Méthode interne ANSES LSA-INS-1473</t>
  </si>
  <si>
    <t>Méthode interne ANSES LSA-INS-1202</t>
  </si>
  <si>
    <t>Méthode interne ANSES LSA-INS-1258</t>
  </si>
  <si>
    <t>Méthode interne ANSES LSA-INS-1257</t>
  </si>
  <si>
    <t>Méthode Anses LSA-INS-0086</t>
  </si>
  <si>
    <r>
      <t xml:space="preserve">Référence Méthode
</t>
    </r>
    <r>
      <rPr>
        <sz val="10"/>
        <rFont val="Arial"/>
        <family val="2"/>
      </rPr>
      <t>(sauf mention particulière, utilisation de la version en vigueur à la date de la demande d'analyse)</t>
    </r>
  </si>
  <si>
    <r>
      <t xml:space="preserve">Méthode réalisée sous accréditation
</t>
    </r>
    <r>
      <rPr>
        <b/>
        <sz val="10"/>
        <color rgb="FFFF0000"/>
        <rFont val="Arial"/>
        <family val="2"/>
      </rPr>
      <t>(N° 1-7341, liste des sites et portées sur www.cofrac.fr)</t>
    </r>
  </si>
  <si>
    <t>Méthode Anses LSA-INS-0085</t>
  </si>
  <si>
    <t>Méthode ANSES LSAliments LSA-INS-0084</t>
  </si>
  <si>
    <t>Méthode interne Anses LSA-INS-0283</t>
  </si>
  <si>
    <t>Laits ou produits laitiers</t>
  </si>
  <si>
    <t>Plats cuisinés
Amylacées
Produits végétaux</t>
  </si>
  <si>
    <t>N01093</t>
  </si>
  <si>
    <t>Méthode interne ANSES-B3PA-LSA-INS-1202</t>
  </si>
  <si>
    <t>N01096</t>
  </si>
  <si>
    <t xml:space="preserve">Méthode interne ANSES LSA-INS-0008 </t>
  </si>
  <si>
    <t>N01211</t>
  </si>
  <si>
    <t>N01099</t>
  </si>
  <si>
    <t>N01094</t>
  </si>
  <si>
    <t>N01097</t>
  </si>
  <si>
    <t>N01098</t>
  </si>
  <si>
    <t>7 jours ouvrés en cas d'urgence</t>
  </si>
  <si>
    <t>3 mois</t>
  </si>
  <si>
    <t>à l'appréciation du laboratoire en fonction de l'urgence sanitaire</t>
  </si>
  <si>
    <t>7 à 10 jours ouvrés</t>
  </si>
  <si>
    <t>10 jours ouvrés</t>
  </si>
  <si>
    <t>3M 01/01-09/89</t>
  </si>
  <si>
    <t>NF EN ISO 21528-2</t>
  </si>
  <si>
    <t>3M 01/06-09/97</t>
  </si>
  <si>
    <t>BIO 12/01-04/94</t>
  </si>
  <si>
    <t>Pas d'exigences</t>
  </si>
  <si>
    <t>O01233 - O01234 - O01237
en fonction du nombre d'éléments</t>
  </si>
  <si>
    <t>OUI
(sauf pour bore,gallium, germanium, platine, palladium, rhodium, tellure, thallium, uranium et vanadium)</t>
  </si>
  <si>
    <t>O01240</t>
  </si>
  <si>
    <t>Tous produits d'alimentation humaine, aliments pour animaux de compagnie et échantillons de l'environnement industriel</t>
  </si>
  <si>
    <t>Tous produits d'alimentation humaine et échantillons d'environnement</t>
  </si>
  <si>
    <t>55 jours ouvrés</t>
  </si>
  <si>
    <t>Prestation urgente ou alerte : 6 jours ouvrés
Prestation : 10 à 55 jours ouvrés</t>
  </si>
  <si>
    <t>55 jours ouvrés hors urgence délais selon disponibilités à convenir</t>
  </si>
  <si>
    <t>30 jours ouvrés</t>
  </si>
  <si>
    <t>Produits alimentaires d’origine animale : Lait / Produits carnés / Œuf / Graisse</t>
  </si>
  <si>
    <t>eau de consommation humaine et eaux souterraines</t>
  </si>
  <si>
    <t>Huiles et graisses d'origine animales</t>
  </si>
  <si>
    <t>Recherche de larves d'Anisakidae
(Presse et détection  UV)</t>
  </si>
  <si>
    <t>Identification de larves d'helminthes issus de chair de poisson
(Etude morphologique (observation au microscope et mesure de tailles) ou moléculaire)</t>
  </si>
  <si>
    <t>Vibrio parahaemolyticus, Vibrio cholerae et Vibrio vulnificus potentiellement entéropathogènes
(Recherche / isolement / identification / confirmation)</t>
  </si>
  <si>
    <t>Identification de Vibrio parahaemolyticus (R72H)
(Extraction d'ADN par lyse
Amplification par PCR point final)</t>
  </si>
  <si>
    <t>Identification de l'espèce Vibrio parahaemolyticus  par détection de la cible ToxR
(Extraction d'ADN par lyse
Amplification par PCR temps réel)</t>
  </si>
  <si>
    <t>Recherche des facteurs de pathogénicité TDH et TRH de Vibrio parahaemolyticus
(Extraction d'ADN par lyse
Amplification par PCR point final)</t>
  </si>
  <si>
    <t>Sérotypage des vibrio cholerae O1 et O139 par agglutination
(Serotypage des Vibrio cholerae O1 et O139 par agglutination)</t>
  </si>
  <si>
    <t>Identification de vibrio cholerae (ISR)
(Extraction d'ADN par lyse
Amplification par PCR point final)</t>
  </si>
  <si>
    <t>Recherche du gène de virulence (toxine cholérique ctxA) de Vibrio cholerae
(Extraction d'ADN par lyse
Amplification par PCR point final)</t>
  </si>
  <si>
    <t>Iidentification de l'espèce Vibrio vulnificus par détection de la cible vvhA
(Identification de Vibrio vulnificus par PCR en temps réel)</t>
  </si>
  <si>
    <t>Identification de Vibrio vulnificus (hly)
(Extraction d'ADN par lyse
Amplification par PCR point final)</t>
  </si>
  <si>
    <t>Détermination de la teneur en Histamine 
(Préparation : Extraction en milieu acide
Dérivation (Chlorure de dansyle)
Analyse : CLHP/UV)</t>
  </si>
  <si>
    <t>Dénombrement et identification des microplastiques
(spectroscopie vibrationnelle)</t>
  </si>
  <si>
    <t>Détermination de la teneur en arsenic, cadmium, cuivre, étain, mercure et plomb
(Préparation :
Voie humide par micro-ondes sous
pression
Détection et quantification :
ICP-MS)</t>
  </si>
  <si>
    <t>Détermination de la teneur en aluminium, antimoine, argent, arsenic, baryum, bore, cadmium, calcium, chrome, cobalt, cuivre, étain, fer, gallium, germanium, lithium, magnésium, manganèse, mercure molybdène, nickel, platine, palladium, rhodium, plomb, potassium, sélénium, sodium, strontium, tellure, thallium, titane, uranium, vanadium, zinc
(Préparation : Voie humide (micro-ondes sous pression)
Analyse : ICP-MS)</t>
  </si>
  <si>
    <t>Détermination de la teneur en arsenic inorganique
(Extraction : Voie humide (bloc chauffant) 
Analyse : HPLC-ICP-MS)</t>
  </si>
  <si>
    <t>Détermination de la teneur en arsenic inorganique
(Extraction : voie humide (bloc chauffant)
Analyse : HPLC-ICP-MS)</t>
  </si>
  <si>
    <t xml:space="preserve">Chair totale ou toute partie des coquillages consommable séparément
</t>
  </si>
  <si>
    <t>Détermination de l’acide domoïque : Phycotoxines amnésiantes (ASP)
(Extraction : Par solvant 
Analyse : CLHP/UV)</t>
  </si>
  <si>
    <t>Détermination des toxines lipophiles réglementées Groupe AO (AO + DTXs) : AO, DTX1, DTX2
Groupe AZAs : AZA1, AZA2, AZA3
Groupe YTXs : YTX, 45 OH YTX, homo YTX, 45 OH homo YTX
Détermination des toxines lipophiles non-réglementées (non couvert par l'accréditation) :
Groupe GYMs : GYM A
Groupe SPXs :13-desMe-SPX C (SPX1)
Groupe PnTXs : PnTX A, PnTX G
Groupe PTXs : PTX1, PTX2
(Extraction des toxines : Par solvant 
Purification (optionnelle) : SPE
Analyse : LC-MS/MS)</t>
  </si>
  <si>
    <t>Détermination de la teneur en toxines du groupe de la saxitoxine 
(Extraction  : Par acide (acide acétique) 
Purification : SPE
Analyse : CLHP/Fluo avec dérivation pré-colonne)</t>
  </si>
  <si>
    <t>Déterminsation de la teneur en Chlordécone 
(Préparation / Extraction : Solide / liquide à froid
Purification : Partage Liquide/liquide
Analyse : LC-MS/MS)</t>
  </si>
  <si>
    <t>Déterminsation de la teneur en Chlordécone 
(Extraction : Par solvant 
Purification : Liquide/solide (SPE)
Analyse : LC-MS2)</t>
  </si>
  <si>
    <t>Produits d’origine animale
Matières grasses</t>
  </si>
  <si>
    <t>Pesticides organophosphorés : 
Azinphos ethyl, Chlorpyriphos methyl,Diazinon, Disulfoton sulfone, Disulfoton sulfoxide, Fenthion, Fenthion sulfone, Fenthion sulfoxide, Fenthion oxon, Fenthion oxon sulfone, Parathion ethyl, Parathion methyl, Phorate, Phorate oxon, Phorate sulfone, Pirimiphos methyl, Triazophos
(Préparation / Extraction : Liquide / liquide
Purification : SPE
Analyse : LC-MS/MS)</t>
  </si>
  <si>
    <t>Dosage des pesticides :
Ethephon
(Préparation / Extraction : Solide / Liquide à froid
Analyse : LC-MS/MS)</t>
  </si>
  <si>
    <t>Dosage des pesticides :
Ethephon, Glufosinate, N-acetyl-glufosinate, hydrazide maléique, perchlorate, chlorate, acide cyanurique, cyromazine, daminozide, chlormequat, mepiquat,  mélamine
(Préparation / Extraction : Solide / Liquide à froid
Analyse : LC-MS/MS)</t>
  </si>
  <si>
    <t>Dosage des pesticides Organochlorés :
Aldrin, Chlordane
cis, chlordane oxy, Chlordane-trans,
DDD-p,p´, DDE-p,p´, DDT –o,p´, DDTp,
p´, DDE-op’, DDD-op’, 
Dieldrin, Endosulfan-alpha,
Endrin, HCH-beta, HCHgamma
, Heptachlor, Heptachlor epoxide
cis, Hexachlorobenzene, Pendimethaline,
Quintozene, Tecnazene, Vinchlozoline 
Pyréthrinoides :
Cyfluthrin, Cypermethrin, Deltamethrin,
Fenvalerate, lambda-Cyhalothrin
(Préparation / Extraction : Solide / liquide à froid
Purification : SPE
Analyse : GC-MS/MS)</t>
  </si>
  <si>
    <t>Fipronil et fipronil sulfone 
(Préparation / Extraction : liquide/ liquide
Purification : SPE dispersive
Analyse : LC-MS/MS)</t>
  </si>
  <si>
    <t>Dosage de résidus de pesticides organochlorés et des pyréthrinoïdes
Organochlorés :
Aldrin, Chlordane-cis, Chlordane-trans, Chlorobenzilate, Dieldrin, Endosulfan-alpha, Endosulfan-beta, Endosulfan-sulfate, Endrin, Hexachlorobenzene, HCH-alpha, HCH-beta, HCH-gamma, Heptachlor-cis, Heptachlor-trans, Heptachlor, Methoxychlor, op’-DDD, op’-DDE, op’-DDT, Oxychlordane, Pendimethalin, pp’-DDD, pp’-DDE, pp’-DDT, Quintozene, Tecnazene, Vinclozoline
Pyréthrinoïdes :
Bifenthrin, Cyfluthrin, Cyhalothrin lambda, Cypermethrin, Deltamethrin, Fenvalerate somme, Permethrin-cis, Permethrin-trans, Tau Fluvalinate
(Préparation / Extraction : solide / liquide à froid
Purification :
SPE dispersive
Analyse :
CG-MS/MS)</t>
  </si>
  <si>
    <t/>
  </si>
  <si>
    <t>Dosage de résidus de pesticides organochlorés et des pyréthrinoïdes
Organochlorés :
Aldrin, Chlordane-cis, Chlordane-trans, Chlorobenzilate, Chlorothalonil, Dieldrin, Endosulfan-alpha, Endosulfan-beta, Endosulfan-sulfate, Endrin, Hexachlorobenzene, HCH-alpha, HCH-beta, HCH-gamma, Heptachlor-cis, Heptachlor-trans, Heptachlor, Methoxychlor, op’-DDD, op’-DDE, op’-DDT, Oxychlordane, Pendimethalin, pp’-DDD, pp’-DDE, pp’-DDT, Quintozene, Tecnazene, Vinclozoline
Pyréthrinoïdes :
Bifenthrin, Cyfluthrin, Cyhalothrin lambda, Cypermethrin, Deltamethrin, Fenvalerate somme, Permethrin-cis, Permethrin-trans
(Préparation / Extraction : solide / liquide à froid
Purification :
SPE dispersive
Analyse :
CG-MS/MS)</t>
  </si>
  <si>
    <t>Dosage des pesticides : 
Chlordécone, Chlordécol
(Préparation/Extraction : Liquide/liquide
Purification : SPE dispersive 
Analyse : LC-MS/MS
)</t>
  </si>
  <si>
    <t>Dosage des pesticides :
Azinphos ethyl, Azinphos methyl, Boscalid, Boscalid 5OH, Chlorpyrifos ethyl, Chlorpyrifos methyl, Diazinon, Disulfoton, Disulfoton sulfone, Disulfoton sulfoxide, Famoxadone, Fenthion, Fenthion oxon, Fenthion oxon sulfone, Fenthion oxon sulfoxide, Fenthion sulfone, Fenthion sulfoxide, Fipronil, Fipronil sulfone, Fluopyram, Fluopyram-benzamide, Indoxacarb, Malathion, Mefentrifluconazole,  Methacrifos, Methidathion, Parathion ethyl, Phorate, Phorate oxon, Phorate oxon sulfone, Phorate sulfone, Phosmet, Phoxim, Pirimifos methyl, Profenofos, Propoxur, Pyrazophos, Triazophos
(Préparation/Extraction : solide/liquide à froid
Purification : SPE dispersive 
Analyse : LC-MS/MS
)</t>
  </si>
  <si>
    <t>Micro-organismes
(Dénombrement des colonies à 30°C par la technique d'ensemencement en profondeur)</t>
  </si>
  <si>
    <t>Quantité minimale souhaité* :  toute quantité acceptée en cas de TIAC,  sinon 200 g.   
Température* : pas d'exigence en cas de TIAC, sinon température inférieure à 8°C . 
*sauf spécifications particulières (réglements, notes de service DGAL, etc.)
Transmission dans un emballage intact et dans un délai de 24h après le prélèvement.</t>
  </si>
  <si>
    <t>Flore totale aérobie mésophile
(Dénombrement des colonies à 30°C par Test 3M™ PETRIFILM™ FLORE TOTALE)</t>
  </si>
  <si>
    <t>Bacillus cereus présomptifs
(Dénombrement des colonies à 30°C)</t>
  </si>
  <si>
    <t>Bacillus cereus présomptifs
(Dénombrement par milieu chromogénique Bacillus Cereus Rapid Agar (BACARA®))</t>
  </si>
  <si>
    <t>Campylobacter spp
(Recherche par réaction immuno-enzymatique (ELFA) 
Système automatisé VIDAS®  Campylobacter CAM)</t>
  </si>
  <si>
    <t>Quantité minimale souhaitée* : 
toute quantité acceptée en cas de TIAC, sinon 200g
Température* : pas d'exigence en cas de TIAC, sinon température inférieure à 8°C 
Eviter congélation / déshydratation des échantillons (cf NF EN ISO 10272)
*sauf spécifications particulières (réglements, notes de service DGAL, etc.)
Autres  : Emballage intact, non détérioré, produit en bon état de conservation - transmission dans un délai de 24h après le prélèvement.</t>
  </si>
  <si>
    <t>Campylobacter spp
(Recherche 
Isolement / Confirmation du genre)</t>
  </si>
  <si>
    <t>Campylobacter spp
(Dénombrement des colonies en microaérobiose à 41,5°C )</t>
  </si>
  <si>
    <t>Campylobacter spp
(Dénombrementpar la méthode CampyFood ID Agar)</t>
  </si>
  <si>
    <t>Clostridium perfringens
(Dénombrement des colonies à 37°C et confirmation)</t>
  </si>
  <si>
    <t>Entérobactéries présumées
(Dénombrement des colonies à 37°C)</t>
  </si>
  <si>
    <t>Enterobacteriaceae
(Dénombrement des colonies à 37°C)</t>
  </si>
  <si>
    <t>Enterobacteriaceae
(Dénombrement des colonies à 37°C par Test 3M™ PETRIFILM™ ENTEROBACTERIACEAE)</t>
  </si>
  <si>
    <t>Escherichia coli - β -glucuronidase positive
(Dénombrement des colonies à 44°C)</t>
  </si>
  <si>
    <t>Escherichia coli - β -glucuronidase positive
(Dénombrement par technique NPP à 37°C puis 44°C)</t>
  </si>
  <si>
    <t>Escherichia coli - β -glucuronidase positive
(Dénombrement sélectif des colonies à 42°C par Test 3M™ PETRIFILM™ SELECT E.COLI)</t>
  </si>
  <si>
    <t xml:space="preserve">Produits d'alimentation humaine et prélèvements d'environnement </t>
  </si>
  <si>
    <t>Listeria monocytogenes
(Recherche par réaction immuno-enzymatique (ELFA) 
Etape d'enrichissement à 37°C 
Système automatisé VIDAS Listeria monocytogenes 2)</t>
  </si>
  <si>
    <t>Listeria monocytogenes
(Recherche par réaction immuno-enzymatique (ELFA) 
Etape d'enrichissement à 37°C 
Système automatisé VIDAS Listeria monocytogenes Xpres)</t>
  </si>
  <si>
    <t>Listeria monocytogenes
(Recherche / isolement / identification / confirmation)</t>
  </si>
  <si>
    <t>Listeria monocytogenes
(Dénombrement des colonies à 37°C et confirmation)</t>
  </si>
  <si>
    <t>Listeria monocytogenes et Listeria spp 
(Dénombrement à 37°C par milieu chromogénique ALOA COUNT(TM))</t>
  </si>
  <si>
    <t>Salmonella
(Recherche par réaction immuno-enzymatique (ELFA) 
Système automatisé VIDAS®  UP Salmonella)</t>
  </si>
  <si>
    <t>Salmonella
(Recherche par réaction immuno-enzymatique (ELFA) 
Système automatisé VIDAS Salmonella (double voie))</t>
  </si>
  <si>
    <t>Salmonella spp. 
(Recherche / isolement / identification / confirmation)</t>
  </si>
  <si>
    <t>Staphylocoques à coagulase positive
(Dénombrement des colonies en aérobiose entre 34 et 38°C par utilisation du milieu gélosé au plasma de lapin et au fibrinogène)</t>
  </si>
  <si>
    <t>Dénombrement Entérobactéries - B. cereus - C. perfringens - staph. à coagulase + 
(+/- détection Salmo)
(+/-  dénombrement E.coli)  
(+/-  dénombrement L. mono) 
(+/-  dénombrement flore totale)  
(+/-  dénombrement Campylobacter)  
(cf. lignes adhoc)</t>
  </si>
  <si>
    <t>Souches de Clostridium perfringens</t>
  </si>
  <si>
    <t>Clostridium perfringens
(Méthode de caractérisation toxinique de Clostridium perfringens)</t>
  </si>
  <si>
    <t xml:space="preserve">
3 mois</t>
  </si>
  <si>
    <t>Souches de Clostridium perfringens isolées</t>
  </si>
  <si>
    <t>Souches de Bacillus cereus présomptifs</t>
  </si>
  <si>
    <t>Caractérisation phénotypique et génotypique de souches de Bacillus cereus et des toxines Nhe et Hbl
(Morphologie, caractéristiques biochimiques et génotypiques, microscopie et typage moléculaire)</t>
  </si>
  <si>
    <t>Quantification du céréulide (toxine émétique de Bacillus cereus)
(Extraction :Par solvant
Purification : Cartouches SPE 
Analyse :LC-MS/MS)</t>
  </si>
  <si>
    <t>Quantification du céréulide (toxine émétique de Bacillus cereus)
(Extraction :Par solvant
Purification : Cartouches Quechers
Analyse :LC-MS/MS)</t>
  </si>
  <si>
    <t>Staphylocoques à coagulase positive
(Dénombrement des colonies entre 34 et 38°C par utilisation du milieu gélosé de Baird Parker)</t>
  </si>
  <si>
    <t>Identification de l'espèce Stpahylococcus aureus par détection du gène nuc
(Extraction d'ADN par kit InstaGene Matrix
Amplification par PCR en temps réel )</t>
  </si>
  <si>
    <t>Détection des gènes codant les entérotoxines staphylococciques : sea, seb, sec, sed, see, seg, seh, sei, sej, sep et ser
(Extraction d'ADN par kit InstaGene Matrix
Amplification par PCR en temps réel )</t>
  </si>
  <si>
    <t>Entérotoxines staphylococciques SEA à SEE
(Extraction et concentration par dialyse
Détection immuno-enzymatique par test ELFA qualitatif
Kit VIDAS SET 2)</t>
  </si>
  <si>
    <t>Entérotoxines staphylococciques SEA à SEE
(Extraction et concentration par dialyse, Détection immuno-enzymatique par test ELISA qualitatif
Kit Ridascreen SET Total)</t>
  </si>
  <si>
    <t>Entérotoxines staphylococciques SEA à SEE
(Extraction et concentration par dialyse
Détection spécifique par méthode immuno-enzymatique par test ELISA)</t>
  </si>
  <si>
    <t>Enterotoxines staphylococciques SEA à SEE
(ELISA qualitatif spécifique - méthode interne )</t>
  </si>
  <si>
    <t>Micro-organismes (listeria)
(Dénombrement des colonies à 30°C par la technique d’ensemencement en profondeur)</t>
  </si>
  <si>
    <t>Listeria monocytogenes 
(Dénombrement à 37°C sur milieu chromogénique ALOA COUNT TM)</t>
  </si>
  <si>
    <t>Listeria monocytogenes 
(Recherche 
Isolement / confirmation)</t>
  </si>
  <si>
    <t>Listeria monocytogenes 
(Recherche par étalement sur milieu gélosé chromogénique (Agar selon Ottaviani Agosti))</t>
  </si>
  <si>
    <t>Listeria monocytogenes 
(Dénombrement des colonies à 37°C et confirmation)</t>
  </si>
  <si>
    <t>Détermination du sérotype
(Agglutination sur plaque à l’aide antisérums)</t>
  </si>
  <si>
    <t>Détermination du sérotype
(WGS)</t>
  </si>
  <si>
    <t>Identification des complexex clonaux de MLST :  CC1, CC2, CC3, CC4, CC5, CC6, CC7, CC8, CC9, CC11-ST451, ST14-ST206-ST399 (CC14), CC18, CC19-ST398-802-1308, CC20, CC21, CC26, CC29, CC31, CC37, CC54, CC59, CC77, CC87, ST91-ST360 (CC14), CC101, CC121, CC155, CC193, CC199, CC204, CC224, SD-CC1, SD-CC37, SD-CC121
Identification des sérotypes moléculaires : Lmo1118, Lmo0737, ORF2110, ORF2819, prs, plca.
(Extraction manuelle d'ADN sur colonne de silice ou à l'isopropanol/éthanol ou en billes de Chelex
Amplification par qPCR haut débit temps réel - réactions simplexes (méthode qualitative))</t>
  </si>
  <si>
    <t>Séquençage
(WGS)</t>
  </si>
  <si>
    <t>Génome du virus de l’hépatite E (VHE )
(Extraction de virus ;
Extraction ARN par adsorption de silice magnétique ;
Amplification génomique par RT PCR
)</t>
  </si>
  <si>
    <t>Méthodes internes Anses :
Extraction :
LSA-INS-0447
Amplification :
LSA-INS-1122</t>
  </si>
  <si>
    <t>Génome du virus de l’hépatite A (VHA)
Génome du virus de l’hépatite E (VHE)
Génome du norovirus génogroupe I et II
(Extraction de virus
Extraction d’ARN par adsorption sur silice magnétique
Amplification génomique par RT-PCR)</t>
  </si>
  <si>
    <t>Méthodes internes Anses :
Extraction :
LSA-INS-0436
Amplification :
LSA-INS-1122</t>
  </si>
  <si>
    <t>Génome du virus de l’hépatite A (VHA)
Génome du virus de l’hépatite E (VHE)
Génome du norovirus génogroupe I  et II
(Extraction de virus ;
Extraction des ARN viraux par adsorption de silice magnétique ;
Amplification génomique)</t>
  </si>
  <si>
    <t>Génome du virus de l’hépatite A (VHA)
Génome du virus de l’hépatite E (VHE)
Génome du norovirus génogroupe I  et II
(Extraction de virus
Extraction d’ARN par adsorption sur silice magnétique
Amplification génomique par RT-PCR)</t>
  </si>
  <si>
    <t>Méthodes internes Anses :
Extraction :
LSA-INS-1081
Amplification
LSA-INS-1122</t>
  </si>
  <si>
    <t>Génome du virus de l'encéphalite à tique (TBEV)
(Extraction de virus
Extraction d’ARN par adsorption sur silice magnétique
Amplification génomique par RT-PCR)</t>
  </si>
  <si>
    <t>Dosage de pesticides polaires anioniques et de leurs métabolites : Glyphosate, AMPA, N-acetyl-glyphosate, Etephon, HEPA, Glufosinate, N-acetyl-glufosinate et MPPA
(Préparation / Extraction : liquide/ liquide
Purification : SPE
Analyse : LC-MS/MS)</t>
  </si>
  <si>
    <r>
      <t xml:space="preserve">         CATALOGUE ANSES LABORATOIRE DE SECURITE DES ALIMENTS - DEPARTEMENT MICROBIOLOGIE ET DEPARTEMENT CHIMIE - </t>
    </r>
    <r>
      <rPr>
        <b/>
        <sz val="12"/>
        <color rgb="FFFF0000"/>
        <rFont val="Calibri"/>
        <family val="2"/>
        <scheme val="minor"/>
      </rPr>
      <t xml:space="preserve">SITE DE MAISONS-ALFORT </t>
    </r>
    <r>
      <rPr>
        <sz val="12"/>
        <rFont val="Calibri"/>
        <family val="2"/>
        <scheme val="minor"/>
      </rPr>
      <t>- Mise à jour le 16/09/2025</t>
    </r>
  </si>
  <si>
    <t>Détermination de la teneur en cadmium, cuivre, étain, mercure et plomb
(Préparation :
Voie humide par micro-ondes sous
pression
Détection et quantification :
ICP-MS)</t>
  </si>
  <si>
    <t>Conditions générales de vente du laboratoire de sécurité des aliments</t>
  </si>
  <si>
    <t>Tarifs des prestations et Conditions générales de vente Anses</t>
  </si>
  <si>
    <r>
      <rPr>
        <sz val="11"/>
        <rFont val="Arial Narrow"/>
        <family val="2"/>
      </rPr>
      <t xml:space="preserve">cf. tarifs et CGV sur le site Anses :  </t>
    </r>
    <r>
      <rPr>
        <u/>
        <sz val="11"/>
        <color theme="10"/>
        <rFont val="Arial Narrow"/>
        <family val="2"/>
      </rPr>
      <t xml:space="preserve">https://www.anses.fr/fr/content/les-prestations-de-lanses </t>
    </r>
  </si>
  <si>
    <t>Modalités d'envoi des demandes d'analyses et échantillons</t>
  </si>
  <si>
    <r>
      <t xml:space="preserve">Vos demandes d'analyses sont à envoyer à l'adresse définie ci-dessous. En cas d'impossibilité de répondre à votre demande d'analyses, vous serez avertis du refus de celle-ci (les modalités de renvoi, de réorientation ou de destruction des échantillons seront ainsi convenus avec votre accord).
</t>
    </r>
    <r>
      <rPr>
        <b/>
        <sz val="12"/>
        <rFont val="Arial Narrow"/>
        <family val="2"/>
      </rPr>
      <t xml:space="preserve">SITE DE MAISONS-ALFORT
</t>
    </r>
    <r>
      <rPr>
        <u/>
        <sz val="12"/>
        <rFont val="Arial Narrow"/>
        <family val="2"/>
      </rPr>
      <t>Adresse de réception des échantillons</t>
    </r>
    <r>
      <rPr>
        <sz val="12"/>
        <rFont val="Arial Narrow"/>
        <family val="2"/>
      </rPr>
      <t xml:space="preserve"> : 14, rue Pierre et marie Curie - 94 700 Maisons-Alfort 
</t>
    </r>
    <r>
      <rPr>
        <u/>
        <sz val="12"/>
        <rFont val="Arial Narrow"/>
        <family val="2"/>
      </rPr>
      <t>Horaires de réception des échantillons</t>
    </r>
    <r>
      <rPr>
        <sz val="12"/>
        <rFont val="Arial Narrow"/>
        <family val="2"/>
      </rPr>
      <t xml:space="preserve"> : 8h00 à 16h00
</t>
    </r>
    <r>
      <rPr>
        <u/>
        <sz val="12"/>
        <rFont val="Arial Narrow"/>
        <family val="2"/>
      </rPr>
      <t>Unités chimie</t>
    </r>
    <r>
      <rPr>
        <sz val="12"/>
        <rFont val="Arial Narrow"/>
        <family val="2"/>
      </rPr>
      <t xml:space="preserve"> : </t>
    </r>
    <r>
      <rPr>
        <b/>
        <u/>
        <sz val="12"/>
        <rFont val="Arial Narrow"/>
        <family val="2"/>
      </rPr>
      <t xml:space="preserve">ETNA </t>
    </r>
    <r>
      <rPr>
        <sz val="12"/>
        <rFont val="Arial Narrow"/>
        <family val="2"/>
      </rPr>
      <t xml:space="preserve">: ELEMENTS TRACE ET NANOMATERIAUX  - </t>
    </r>
    <r>
      <rPr>
        <b/>
        <u/>
        <sz val="12"/>
        <rFont val="Arial Narrow"/>
        <family val="2"/>
      </rPr>
      <t>PBM</t>
    </r>
    <r>
      <rPr>
        <sz val="12"/>
        <rFont val="Arial Narrow"/>
        <family val="2"/>
      </rPr>
      <t xml:space="preserve"> : PESTICIDES ET BIOTOXINES MARINES
</t>
    </r>
    <r>
      <rPr>
        <u/>
        <sz val="12"/>
        <rFont val="Arial Narrow"/>
        <family val="2"/>
      </rPr>
      <t>Unités microbiologie</t>
    </r>
    <r>
      <rPr>
        <sz val="12"/>
        <rFont val="Arial Narrow"/>
        <family val="2"/>
      </rPr>
      <t xml:space="preserve"> : </t>
    </r>
    <r>
      <rPr>
        <b/>
        <u/>
        <sz val="12"/>
        <rFont val="Arial Narrow"/>
        <family val="2"/>
      </rPr>
      <t>LCSV</t>
    </r>
    <r>
      <rPr>
        <sz val="12"/>
        <rFont val="Arial Narrow"/>
        <family val="2"/>
      </rPr>
      <t xml:space="preserve"> : LABORATOIRE CENTRAL DES SERVICES VETERINAIRES - </t>
    </r>
    <r>
      <rPr>
        <b/>
        <u/>
        <sz val="12"/>
        <rFont val="Arial Narrow"/>
        <family val="2"/>
      </rPr>
      <t>SBCL</t>
    </r>
    <r>
      <rPr>
        <sz val="12"/>
        <rFont val="Arial Narrow"/>
        <family val="2"/>
      </rPr>
      <t xml:space="preserve"> : STAPHYLOCOQUES, BACILLUS, CLOSTRIDIES - </t>
    </r>
    <r>
      <rPr>
        <b/>
        <u/>
        <sz val="12"/>
        <rFont val="Arial Narrow"/>
        <family val="2"/>
      </rPr>
      <t>SEL</t>
    </r>
    <r>
      <rPr>
        <sz val="12"/>
        <rFont val="Arial Narrow"/>
        <family val="2"/>
      </rPr>
      <t xml:space="preserve"> : SALMONELLE ET LISTERIA - </t>
    </r>
    <r>
      <rPr>
        <b/>
        <u/>
        <sz val="12"/>
        <rFont val="Arial Narrow"/>
        <family val="2"/>
      </rPr>
      <t>VE</t>
    </r>
    <r>
      <rPr>
        <sz val="12"/>
        <rFont val="Arial Narrow"/>
        <family val="2"/>
      </rPr>
      <t xml:space="preserve"> : VIRUS ENTERIQUES
</t>
    </r>
    <r>
      <rPr>
        <b/>
        <sz val="12"/>
        <rFont val="Arial Narrow"/>
        <family val="2"/>
      </rPr>
      <t xml:space="preserve">SITE DE BOULOGNE-SUR-MER
</t>
    </r>
    <r>
      <rPr>
        <u/>
        <sz val="12"/>
        <rFont val="Arial Narrow"/>
        <family val="2"/>
      </rPr>
      <t>Adresse de réception des échantillons</t>
    </r>
    <r>
      <rPr>
        <sz val="12"/>
        <rFont val="Arial Narrow"/>
        <family val="2"/>
      </rPr>
      <t xml:space="preserve"> : Bd Bassin Napoléon - 62200 Boulogne sur mer 
</t>
    </r>
    <r>
      <rPr>
        <u/>
        <sz val="12"/>
        <rFont val="Arial Narrow"/>
        <family val="2"/>
      </rPr>
      <t>Horaires de réception des échantillons</t>
    </r>
    <r>
      <rPr>
        <sz val="12"/>
        <rFont val="Arial Narrow"/>
        <family val="2"/>
      </rPr>
      <t xml:space="preserve"> : 9h-12h30 14h-17h
</t>
    </r>
    <r>
      <rPr>
        <u/>
        <sz val="12"/>
        <rFont val="Arial Narrow"/>
        <family val="2"/>
      </rPr>
      <t>Unité SANAQUA</t>
    </r>
    <r>
      <rPr>
        <sz val="12"/>
        <rFont val="Arial Narrow"/>
        <family val="2"/>
      </rPr>
      <t xml:space="preserve"> :  Sécurité sanitaire des aliments d'origine aquatique</t>
    </r>
  </si>
  <si>
    <t>Convention de preuve - Dématérialisation de l'envoi du rapport</t>
  </si>
  <si>
    <r>
      <t xml:space="preserve">Dans le cas où les rapports d'analyses sont envoyés par voie électronique, les modalités suivantes s'appliquent :
</t>
    </r>
    <r>
      <rPr>
        <b/>
        <sz val="11"/>
        <color theme="1"/>
        <rFont val="Arial Narrow"/>
        <family val="2"/>
      </rPr>
      <t>Le laboratoire s’engage à garantir la confidentialité, l’intégrité et l’authenticité des rapports d’analyses par les moyens suivants</t>
    </r>
    <r>
      <rPr>
        <sz val="11"/>
        <color theme="1"/>
        <rFont val="Arial Narrow"/>
        <family val="2"/>
      </rPr>
      <t xml:space="preserve"> :
• Les rapports d'analyses, au format PDF, sont transmis principalement par courrier électronique ou pour certaines analyses via un accès sécurisé (login et mot de passe) à une application du laboratoire.
• Les rapports d’analyses sont approuvés et envoyés par un signataire autorisé aux destinataires identifiés ci-dessus. Les rapports comportent l'identification du signataire, sa fonction et une signature scannée ou une mention indiquant que les rapports d’analyses ont été validés via l’application informatique du laboratoire. L'adresse mail d'expédition est celle de la personne qui procède à l'envoi (sous le format prénom.nom@anses.fr).
• Sauf sur demande clairement établie dans la demande d'analyse, les rapports d'analyses sont transmis uniquement aux demandeurs des analyses. Les rapports peuvent donc être transmis en copie à des destinataires autres dont les e-mails auront été communiqués par le demandeur des analyses. La reproduction des rapports d'analyses n'est autorisée que sous leur forme intégrale.
• Les rapports d'analyses sont conservés de façon à garantir leur intégrité durant la durée d’archivage interne du laboratoire.
</t>
    </r>
    <r>
      <rPr>
        <b/>
        <sz val="11"/>
        <color theme="1"/>
        <rFont val="Arial Narrow"/>
        <family val="2"/>
      </rPr>
      <t xml:space="preserve">Ainsi le client reconnait : </t>
    </r>
    <r>
      <rPr>
        <sz val="11"/>
        <color theme="1"/>
        <rFont val="Arial Narrow"/>
        <family val="2"/>
      </rPr>
      <t xml:space="preserve">
• la force probante du rapport d’analyses sous format PDF au même titre qu’un rapport d’analyses papier
• que la preuve de validité et d'authenticité du rapport est matérialisée par la signature scannée ou une mention apposée en première page du rapport;
•  que le laboratoire ne peut être tenu pour responsable pour tout problème survenant lors du transfert électronique du document compte tenu des risques inhérents à toute connexion et transmission internet (ex : perte de courriers, problèmes messagerie, défaillances du fournisseur d'accès, etc.)
</t>
    </r>
    <r>
      <rPr>
        <b/>
        <sz val="11"/>
        <color theme="1"/>
        <rFont val="Arial Narrow"/>
        <family val="2"/>
      </rPr>
      <t xml:space="preserve">Le client s’engage à communiquer son(ses) adresse(s) e-mail(s)ou tout changement d’adresse e-mail par écrit </t>
    </r>
    <r>
      <rPr>
        <sz val="11"/>
        <color theme="1"/>
        <rFont val="Arial Narrow"/>
        <family val="2"/>
      </rPr>
      <t xml:space="preserve">soit via la demande d'analyse soit via le formulaire de convention de preuve </t>
    </r>
    <r>
      <rPr>
        <sz val="11"/>
        <color rgb="FF0070C0"/>
        <rFont val="Arial Narrow"/>
        <family val="2"/>
      </rPr>
      <t>(LSA-FGE-0041</t>
    </r>
    <r>
      <rPr>
        <sz val="11"/>
        <color theme="1"/>
        <rFont val="Arial Narrow"/>
        <family val="2"/>
      </rPr>
      <t xml:space="preserve">) disponible le site internet de l'agence </t>
    </r>
    <r>
      <rPr>
        <sz val="11"/>
        <color rgb="FF0070C0"/>
        <rFont val="Arial Narrow"/>
        <family val="2"/>
      </rPr>
      <t>www.anses.fr</t>
    </r>
    <r>
      <rPr>
        <sz val="11"/>
        <color theme="1"/>
        <rFont val="Arial Narrow"/>
        <family val="2"/>
      </rPr>
      <t xml:space="preserve">  dans la rubrique "nos laboratoires / laboratoire de sécurité des aliments / Les prestations du laboratoire" :</t>
    </r>
  </si>
  <si>
    <t xml:space="preserve">https://www.anses.fr/fr/portails/1807/content/152787 </t>
  </si>
  <si>
    <t>Modalités de mise en œuvre des méthodes et modalités d'utilisation de l'accréditation</t>
  </si>
  <si>
    <r>
      <t>Les méthodes mises en oeuvre pour répondre aux demandes clients sont sélectionnées par le laboratoire (sauf indication contraire du client). Seules les analyses accréditées (</t>
    </r>
    <r>
      <rPr>
        <sz val="11"/>
        <color rgb="FF0070C0"/>
        <rFont val="Arial Narrow"/>
        <family val="2"/>
      </rPr>
      <t>cf. accréditation Essais N°1-7341, cf. listes des sites et portées disponibles sur www.cofrac.fr</t>
    </r>
    <r>
      <rPr>
        <sz val="11"/>
        <color theme="1"/>
        <rFont val="Arial Narrow"/>
        <family val="2"/>
      </rPr>
      <t>) sont rendues avec la marque COFRAC* conformément aux dispositions du GEN REF 11. L’utilisation de la marque d’accréditation du laboratoire par les clients et parties prenantes n’est pas autorisée en dehors des rapports d'analyses émis par le laboratoire sous leur forme intégrale.
*Dans certains cas, il peut être convenu avec le client, lors de la revue de contrat, que les rapports ne soient pas émis sous accréditation. Dans ce cas, les résultats ne sont pas présumés conformes au référentiel d'accréditation ni couverts par les accords de reconnaissance internationaux.
Sauf mention contraire, les versions de méthodes utilisées sont celles en vigueur à la date de la demande d'analyse ; celles-ci ne sont précisées ni sur notre catalogue de prestations ni sur nos rapports d'analyses (les N° de version sont disponibles sur demande si besoin). 
Pour les méthodes reconnues (ex : normes d'essais, notices techniques fabricant) accréditées en portée flexible (</t>
    </r>
    <r>
      <rPr>
        <sz val="11"/>
        <color rgb="FF0070C0"/>
        <rFont val="Arial Narrow"/>
        <family val="2"/>
      </rPr>
      <t>cf. accréditation Essais N°1-7341, cf. listes des sites et portées disponibles sur www.cofrac.fr</t>
    </r>
    <r>
      <rPr>
        <sz val="11"/>
        <color theme="1"/>
        <rFont val="Arial Narrow"/>
        <family val="2"/>
      </rPr>
      <t>), nous nous engageons à mettre à oeuvre la nouvelle version de la méthode dans les 12 mois suivant sa parution. Le temps de la mise en œuvre de la nouvelle version de la méthode, l’utilisation de la version annulée est précisée dans le présent catalogue de prestations du LSA. Sauf demande du client, la version utilisée ne sera pas mentionnée sur le rapport d'analyses.</t>
    </r>
  </si>
  <si>
    <t>Propriétés des résultats</t>
  </si>
  <si>
    <t xml:space="preserve">cf. CGV sur le site Anses :  </t>
  </si>
  <si>
    <t>https://www.anses.fr/fr/content/les-prestations-de-lanses</t>
  </si>
  <si>
    <t>Impartialité et confidentialité</t>
  </si>
  <si>
    <t>Le laboratoire s'engage à fournir des résultats d'analyses en toute impartialité via sa politique qualité. 
Le laboratoire met en oeuvre les dispositions nécessaires pour garantir la confidentialité relative aux données confiées au laboratoire (notamment vis à vis des éventuels prestataires externes ayant accès au site (ex : maintenance et entretien des locaux, auditeurs internes, etc.).  Le laboratoire est néanmoins soumis à l’article 201-7 du code rural modifié par la loi du 10 juillet 2000, qui stipule que les laboratoires sont tenus de communiquer aux autorités sanitaires les résultats d’analyses lorsque ceux-ci comportent un risque potentiel. Ces règles sont décrites dans nos conditions générales de vente disponible sur :</t>
  </si>
  <si>
    <t xml:space="preserve">https://www.anses.fr/fr/content/les-prestations-de-lanses </t>
  </si>
  <si>
    <t>Réclamations</t>
  </si>
  <si>
    <r>
      <t xml:space="preserve">L’expression d’insatisfaction (réclamation) doit être formulée par écrit (courriel) auprès du laboratoire ou auprès du service qualité (Site de Maisons-Alfort : </t>
    </r>
    <r>
      <rPr>
        <sz val="11"/>
        <color rgb="FF0070C0"/>
        <rFont val="Arial Narrow"/>
        <family val="2"/>
      </rPr>
      <t xml:space="preserve">cecile.cecconi@anses.fr </t>
    </r>
    <r>
      <rPr>
        <sz val="11"/>
        <color theme="1"/>
        <rFont val="Arial Narrow"/>
        <family val="2"/>
      </rPr>
      <t xml:space="preserve">- site de Boulogne-sur-Mer : </t>
    </r>
    <r>
      <rPr>
        <sz val="11"/>
        <color rgb="FF0070C0"/>
        <rFont val="Arial Narrow"/>
        <family val="2"/>
      </rPr>
      <t>gaelle.hannequin@anses.fr</t>
    </r>
    <r>
      <rPr>
        <sz val="11"/>
        <color theme="1"/>
        <rFont val="Arial Narrow"/>
        <family val="2"/>
      </rPr>
      <t>).
Le processus de traitement des réclamations est disponible sur demande auprès du service qualité.</t>
    </r>
  </si>
  <si>
    <t>Norme XP T90-968-1 (Dec2023) - Qualité de l'eau-Analyse des microplastiques dans les eaux de consommation humaine et les eaux souterraines</t>
  </si>
  <si>
    <t>Recherche des gènes des hémolysines TDH et TRH de Vibrio parahaemolyticus par PCR en temps réel
(Extraction d'ADN par lyse
Amplification par PCR temps réel)</t>
  </si>
  <si>
    <t>Identification de Vibrio cholerae (ISR) et recherche du gène de virulence (toxine cholérique ctxA)
(Extraction d'ADN par lyse
Amplification par PCR temps réel)</t>
  </si>
  <si>
    <t>Méthode interne ANSES LSA-INS-1556</t>
  </si>
  <si>
    <t>N01206</t>
  </si>
  <si>
    <r>
      <t xml:space="preserve">           CATALOGUE ANSES LABORATOIRE DE SECURITE DES ALIMENTS - DEPARTEMENT PRODUITS DE LA PECHE ET DE L'AQUACULTURE - </t>
    </r>
    <r>
      <rPr>
        <b/>
        <sz val="12"/>
        <color rgb="FFFF0000"/>
        <rFont val="Calibri"/>
        <family val="2"/>
        <scheme val="minor"/>
      </rPr>
      <t xml:space="preserve">SITE DE BOULOGNE-SUR-MER </t>
    </r>
    <r>
      <rPr>
        <sz val="12"/>
        <rFont val="Calibri"/>
        <family val="2"/>
        <scheme val="minor"/>
      </rPr>
      <t>- Mise à jour le 16/12/2025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</si>
</sst>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36" x14ac:knownFonts="1">
    <font>
      <sz val="11"/>
      <color theme="1"/>
      <name val="Calibri"/>
      <family val="2"/>
      <scheme val="minor"/>
    </font>
    <font>
      <sz val="10"/>
      <name val="Arial"/>
      <family val="2"/>
    </font>
    <font>
      <b/>
      <sz val="10"/>
      <name val="Arial"/>
      <family val="2"/>
    </font>
    <font>
      <b/>
      <sz val="11"/>
      <name val="Calibri"/>
      <family val="2"/>
      <scheme val="minor"/>
    </font>
    <font>
      <sz val="11"/>
      <color theme="1"/>
      <name val="Calibri"/>
      <family val="2"/>
      <scheme val="minor"/>
    </font>
    <font>
      <sz val="9"/>
      <color theme="1"/>
      <name val="Calibri"/>
      <family val="2"/>
      <scheme val="minor"/>
    </font>
    <font>
      <sz val="8"/>
      <color indexed="81"/>
      <name val="Tahoma"/>
      <family val="2"/>
    </font>
    <font>
      <b/>
      <sz val="8"/>
      <color indexed="81"/>
      <name val="Tahoma"/>
      <family val="2"/>
    </font>
    <font>
      <sz val="9"/>
      <color rgb="FFFF0000"/>
      <name val="Calibri"/>
      <family val="2"/>
      <scheme val="minor"/>
    </font>
    <font>
      <b/>
      <sz val="9"/>
      <name val="Calibri"/>
      <family val="2"/>
      <scheme val="minor"/>
    </font>
    <font>
      <sz val="9"/>
      <name val="Calibri"/>
      <family val="2"/>
      <scheme val="minor"/>
    </font>
    <font>
      <b/>
      <sz val="10"/>
      <name val="Calibri"/>
      <family val="2"/>
      <scheme val="minor"/>
    </font>
    <font>
      <b/>
      <sz val="9"/>
      <color rgb="FFFF0000"/>
      <name val="Calibri"/>
      <family val="2"/>
      <scheme val="minor"/>
    </font>
    <font>
      <b/>
      <sz val="9"/>
      <color theme="1"/>
      <name val="Calibri"/>
      <family val="2"/>
      <scheme val="minor"/>
    </font>
    <font>
      <i/>
      <sz val="9"/>
      <name val="Calibri"/>
      <family val="2"/>
      <scheme val="minor"/>
    </font>
    <font>
      <sz val="10"/>
      <color theme="1"/>
      <name val="Arial"/>
      <family val="2"/>
    </font>
    <font>
      <b/>
      <sz val="10"/>
      <color rgb="FFFF0000"/>
      <name val="Arial"/>
      <family val="2"/>
    </font>
    <font>
      <sz val="8"/>
      <name val="Calibri"/>
      <family val="2"/>
      <scheme val="minor"/>
    </font>
    <font>
      <u/>
      <sz val="10"/>
      <color theme="10"/>
      <name val="Arial"/>
      <family val="2"/>
    </font>
    <font>
      <sz val="11"/>
      <color theme="1"/>
      <name val="Arial"/>
      <family val="2"/>
    </font>
    <font>
      <b/>
      <sz val="12"/>
      <name val="Calibri"/>
      <family val="2"/>
      <scheme val="minor"/>
    </font>
    <font>
      <sz val="12"/>
      <name val="Calibri"/>
      <family val="2"/>
      <scheme val="minor"/>
    </font>
    <font>
      <b/>
      <sz val="12"/>
      <color rgb="FFFF0000"/>
      <name val="Calibri"/>
      <family val="2"/>
      <scheme val="minor"/>
    </font>
    <font>
      <u/>
      <sz val="11"/>
      <color theme="10"/>
      <name val="Calibri"/>
      <family val="2"/>
      <scheme val="minor"/>
    </font>
    <font>
      <sz val="11"/>
      <color theme="1"/>
      <name val="Arial Narrow"/>
      <family val="2"/>
    </font>
    <font>
      <b/>
      <sz val="22"/>
      <color theme="1"/>
      <name val="Arial Narrow"/>
      <family val="2"/>
    </font>
    <font>
      <b/>
      <sz val="12"/>
      <color theme="0"/>
      <name val="Arial Narrow"/>
      <family val="2"/>
    </font>
    <font>
      <b/>
      <sz val="12"/>
      <color theme="1"/>
      <name val="Arial Narrow"/>
      <family val="2"/>
    </font>
    <font>
      <u/>
      <sz val="11"/>
      <color theme="10"/>
      <name val="Arial Narrow"/>
      <family val="2"/>
    </font>
    <font>
      <sz val="11"/>
      <name val="Arial Narrow"/>
      <family val="2"/>
    </font>
    <font>
      <sz val="12"/>
      <name val="Arial Narrow"/>
      <family val="2"/>
    </font>
    <font>
      <b/>
      <sz val="12"/>
      <name val="Arial Narrow"/>
      <family val="2"/>
    </font>
    <font>
      <u/>
      <sz val="12"/>
      <name val="Arial Narrow"/>
      <family val="2"/>
    </font>
    <font>
      <b/>
      <u/>
      <sz val="12"/>
      <name val="Arial Narrow"/>
      <family val="2"/>
    </font>
    <font>
      <b/>
      <sz val="11"/>
      <color theme="1"/>
      <name val="Arial Narrow"/>
      <family val="2"/>
    </font>
    <font>
      <sz val="11"/>
      <color rgb="FF0070C0"/>
      <name val="Arial Narrow"/>
      <family val="2"/>
    </font>
  </fonts>
  <fills count="15">
    <fill>
      <patternFill patternType="none"/>
    </fill>
    <fill>
      <patternFill patternType="gray125"/>
    </fill>
    <fill>
      <patternFill patternType="solid">
        <fgColor theme="6" tint="0.59999389629810485"/>
        <bgColor indexed="64"/>
      </patternFill>
    </fill>
    <fill>
      <patternFill patternType="solid">
        <fgColor rgb="FFD50115"/>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5" fillId="0" borderId="0"/>
    <xf numFmtId="0" fontId="18" fillId="0" borderId="0" applyNumberFormat="0" applyFill="0" applyBorder="0" applyAlignment="0" applyProtection="0">
      <alignment vertical="top"/>
      <protection locked="0"/>
    </xf>
    <xf numFmtId="0" fontId="19" fillId="0" borderId="0">
      <alignment horizontal="left"/>
    </xf>
    <xf numFmtId="0" fontId="23" fillId="0" borderId="0" applyNumberFormat="0" applyFill="0" applyBorder="0" applyAlignment="0" applyProtection="0"/>
  </cellStyleXfs>
  <cellXfs count="205">
    <xf numFmtId="0" fontId="0" fillId="0" borderId="0" xfId="0"/>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9" fontId="9" fillId="0" borderId="1" xfId="3" applyFont="1" applyBorder="1" applyAlignment="1">
      <alignment horizontal="center" vertical="center"/>
    </xf>
    <xf numFmtId="9" fontId="10" fillId="0" borderId="0" xfId="3" applyFont="1" applyAlignment="1">
      <alignment horizontal="center" vertical="center" wrapText="1"/>
    </xf>
    <xf numFmtId="0" fontId="10" fillId="0" borderId="0" xfId="1" applyFont="1" applyAlignment="1">
      <alignment horizontal="center" vertical="center" wrapText="1"/>
    </xf>
    <xf numFmtId="1" fontId="9" fillId="0" borderId="1" xfId="3" applyNumberFormat="1" applyFont="1" applyBorder="1" applyAlignment="1">
      <alignment horizontal="center" vertical="center"/>
    </xf>
    <xf numFmtId="0" fontId="9" fillId="0" borderId="1" xfId="0"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vertical="center"/>
    </xf>
    <xf numFmtId="0" fontId="12" fillId="0" borderId="0" xfId="1" applyFont="1" applyBorder="1" applyAlignment="1">
      <alignment vertical="center"/>
    </xf>
    <xf numFmtId="0" fontId="12" fillId="0" borderId="0" xfId="0" applyFont="1" applyAlignment="1">
      <alignment horizontal="center" vertical="center"/>
    </xf>
    <xf numFmtId="0" fontId="5" fillId="0" borderId="0" xfId="0" applyFont="1" applyAlignment="1">
      <alignment vertical="center"/>
    </xf>
    <xf numFmtId="0" fontId="12" fillId="0" borderId="0" xfId="1" applyFont="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left" vertical="center"/>
    </xf>
    <xf numFmtId="0" fontId="12" fillId="2" borderId="0" xfId="1"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8" fillId="0" borderId="0" xfId="1" applyFont="1" applyAlignment="1">
      <alignment horizontal="center" vertical="center"/>
    </xf>
    <xf numFmtId="14" fontId="8" fillId="0" borderId="0" xfId="1" applyNumberFormat="1" applyFont="1" applyAlignment="1">
      <alignment horizontal="left" vertical="center" wrapText="1"/>
    </xf>
    <xf numFmtId="0" fontId="12" fillId="5" borderId="0" xfId="1" applyFont="1" applyFill="1" applyAlignment="1">
      <alignment horizontal="center" vertical="center" wrapText="1"/>
    </xf>
    <xf numFmtId="0" fontId="10" fillId="7" borderId="0" xfId="1" applyFont="1" applyFill="1" applyAlignment="1">
      <alignment vertical="center" wrapText="1"/>
    </xf>
    <xf numFmtId="0" fontId="10" fillId="0" borderId="0" xfId="0" applyFont="1" applyAlignment="1">
      <alignment horizontal="left" vertical="center" wrapText="1"/>
    </xf>
    <xf numFmtId="0" fontId="9" fillId="9" borderId="0" xfId="1" applyFont="1" applyFill="1" applyAlignment="1">
      <alignment horizontal="center" vertical="center" wrapText="1"/>
    </xf>
    <xf numFmtId="0" fontId="10" fillId="0" borderId="0" xfId="1" applyFont="1" applyAlignment="1">
      <alignment horizontal="left" vertical="center" wrapText="1"/>
    </xf>
    <xf numFmtId="0" fontId="10" fillId="8" borderId="0" xfId="1" applyFont="1" applyFill="1" applyAlignment="1">
      <alignment vertical="center" wrapText="1"/>
    </xf>
    <xf numFmtId="0" fontId="10" fillId="6" borderId="0" xfId="1" applyFont="1" applyFill="1" applyAlignment="1">
      <alignment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xf>
    <xf numFmtId="0" fontId="12" fillId="0" borderId="0" xfId="1" applyFont="1" applyBorder="1" applyAlignment="1">
      <alignment horizontal="center" vertical="center"/>
    </xf>
    <xf numFmtId="9" fontId="9" fillId="0" borderId="0" xfId="3" applyFont="1" applyAlignment="1">
      <alignment horizontal="center" vertical="center"/>
    </xf>
    <xf numFmtId="0" fontId="9" fillId="0" borderId="0" xfId="0" applyFont="1" applyAlignment="1">
      <alignment horizontal="center" vertical="center"/>
    </xf>
    <xf numFmtId="0" fontId="9" fillId="4" borderId="1" xfId="0"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10"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3" fillId="0" borderId="0" xfId="0" applyFont="1" applyAlignment="1">
      <alignment horizontal="center" vertical="center"/>
    </xf>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10" fillId="2" borderId="1" xfId="1" applyFont="1" applyFill="1" applyBorder="1" applyAlignment="1">
      <alignment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1" xfId="0" applyFont="1" applyFill="1" applyBorder="1" applyAlignment="1">
      <alignment vertical="center"/>
    </xf>
    <xf numFmtId="0" fontId="8" fillId="12" borderId="1" xfId="0" applyFont="1" applyFill="1" applyBorder="1" applyAlignment="1">
      <alignment horizontal="center" vertical="center"/>
    </xf>
    <xf numFmtId="0" fontId="8" fillId="2" borderId="1" xfId="0" applyFont="1" applyFill="1" applyBorder="1" applyAlignment="1">
      <alignment horizontal="center" vertical="center"/>
    </xf>
    <xf numFmtId="0" fontId="13" fillId="3" borderId="1" xfId="0" applyFont="1" applyFill="1" applyBorder="1" applyAlignment="1">
      <alignment vertical="center" wrapText="1"/>
    </xf>
    <xf numFmtId="0" fontId="5"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xf>
    <xf numFmtId="0" fontId="10" fillId="3" borderId="1" xfId="1" applyFont="1" applyFill="1" applyBorder="1" applyAlignment="1">
      <alignment horizontal="left" vertical="center"/>
    </xf>
    <xf numFmtId="0" fontId="8" fillId="10" borderId="1" xfId="1" applyFont="1" applyFill="1" applyBorder="1" applyAlignment="1">
      <alignment horizontal="left" vertical="center"/>
    </xf>
    <xf numFmtId="0" fontId="8" fillId="11" borderId="1" xfId="1" applyFont="1" applyFill="1" applyBorder="1" applyAlignment="1">
      <alignment horizontal="center" vertical="center"/>
    </xf>
    <xf numFmtId="0" fontId="10" fillId="3" borderId="2" xfId="0" applyFont="1" applyFill="1" applyBorder="1" applyAlignment="1">
      <alignment horizontal="center" vertical="center" wrapText="1"/>
    </xf>
    <xf numFmtId="0" fontId="13" fillId="2" borderId="2" xfId="0" applyFont="1" applyFill="1" applyBorder="1" applyAlignment="1">
      <alignment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1" applyFont="1" applyFill="1" applyBorder="1" applyAlignment="1">
      <alignment horizontal="center" vertical="center"/>
    </xf>
    <xf numFmtId="0" fontId="13" fillId="7" borderId="2" xfId="0" applyFont="1" applyFill="1" applyBorder="1" applyAlignment="1">
      <alignment vertical="center" wrapText="1"/>
    </xf>
    <xf numFmtId="0" fontId="10" fillId="7" borderId="2" xfId="0" applyFont="1" applyFill="1" applyBorder="1" applyAlignment="1">
      <alignment vertical="center" wrapText="1"/>
    </xf>
    <xf numFmtId="0" fontId="10" fillId="7" borderId="2" xfId="0" applyFont="1" applyFill="1" applyBorder="1" applyAlignment="1">
      <alignment horizontal="center" vertical="center" wrapText="1"/>
    </xf>
    <xf numFmtId="0" fontId="10" fillId="7" borderId="2" xfId="1" applyFont="1" applyFill="1" applyBorder="1" applyAlignment="1">
      <alignment horizontal="left" vertical="center" wrapText="1"/>
    </xf>
    <xf numFmtId="0" fontId="10" fillId="7" borderId="1" xfId="1" applyFont="1" applyFill="1" applyBorder="1" applyAlignment="1">
      <alignment horizontal="left" vertical="center" wrapText="1"/>
    </xf>
    <xf numFmtId="0" fontId="10" fillId="7" borderId="1" xfId="1" applyFont="1" applyFill="1" applyBorder="1" applyAlignment="1">
      <alignment vertical="center" wrapText="1"/>
    </xf>
    <xf numFmtId="0" fontId="10" fillId="7" borderId="1" xfId="1" applyFont="1" applyFill="1" applyBorder="1" applyAlignment="1">
      <alignment horizontal="center" vertical="center" wrapText="1"/>
    </xf>
    <xf numFmtId="0" fontId="13" fillId="8" borderId="2" xfId="0" applyFont="1" applyFill="1" applyBorder="1" applyAlignment="1">
      <alignment vertical="center" wrapText="1"/>
    </xf>
    <xf numFmtId="0" fontId="10" fillId="8" borderId="2" xfId="0" applyFont="1" applyFill="1" applyBorder="1" applyAlignment="1">
      <alignment vertical="center" wrapText="1"/>
    </xf>
    <xf numFmtId="0" fontId="10" fillId="8" borderId="2" xfId="0" applyFont="1" applyFill="1" applyBorder="1" applyAlignment="1">
      <alignment horizontal="center" vertical="center" wrapText="1"/>
    </xf>
    <xf numFmtId="0" fontId="10" fillId="8" borderId="2" xfId="1" applyFont="1" applyFill="1" applyBorder="1" applyAlignment="1">
      <alignment horizontal="left" vertical="center" wrapText="1"/>
    </xf>
    <xf numFmtId="0" fontId="10" fillId="8" borderId="1" xfId="1" applyFont="1" applyFill="1" applyBorder="1" applyAlignment="1">
      <alignment horizontal="left" vertical="center" wrapText="1"/>
    </xf>
    <xf numFmtId="0" fontId="10" fillId="8" borderId="1" xfId="1" applyFont="1" applyFill="1" applyBorder="1" applyAlignment="1">
      <alignment vertical="center" wrapText="1"/>
    </xf>
    <xf numFmtId="0" fontId="10" fillId="8" borderId="1"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10" fillId="2" borderId="1" xfId="0" applyFont="1" applyFill="1" applyBorder="1" applyAlignment="1">
      <alignment vertical="center" wrapText="1"/>
    </xf>
    <xf numFmtId="0" fontId="8" fillId="12" borderId="1" xfId="0" applyFont="1" applyFill="1" applyBorder="1" applyAlignment="1">
      <alignment horizontal="center" vertical="center" wrapText="1"/>
    </xf>
    <xf numFmtId="0" fontId="10" fillId="2" borderId="2" xfId="1" applyFont="1" applyFill="1" applyBorder="1" applyAlignment="1">
      <alignment vertical="center" wrapText="1"/>
    </xf>
    <xf numFmtId="0" fontId="10" fillId="2" borderId="2" xfId="1" applyFont="1" applyFill="1" applyBorder="1" applyAlignment="1">
      <alignment horizontal="center" vertical="center"/>
    </xf>
    <xf numFmtId="0" fontId="8" fillId="11" borderId="1" xfId="1" applyFont="1" applyFill="1" applyBorder="1" applyAlignment="1">
      <alignment horizontal="center" vertical="center" wrapText="1"/>
    </xf>
    <xf numFmtId="0" fontId="9" fillId="2" borderId="2" xfId="0" applyFont="1" applyFill="1" applyBorder="1" applyAlignment="1">
      <alignment vertical="center" wrapText="1"/>
    </xf>
    <xf numFmtId="0" fontId="13" fillId="9" borderId="1" xfId="0" applyFont="1" applyFill="1" applyBorder="1" applyAlignment="1">
      <alignment vertical="center"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0" fillId="9" borderId="1" xfId="1" applyFont="1" applyFill="1" applyBorder="1" applyAlignment="1">
      <alignment horizontal="left" vertical="center" wrapText="1"/>
    </xf>
    <xf numFmtId="0" fontId="10" fillId="9" borderId="1" xfId="1" applyFont="1" applyFill="1" applyBorder="1" applyAlignment="1">
      <alignment vertical="center" wrapText="1"/>
    </xf>
    <xf numFmtId="0" fontId="10" fillId="9" borderId="1" xfId="1" applyFont="1" applyFill="1" applyBorder="1" applyAlignment="1">
      <alignment horizontal="center" vertical="center"/>
    </xf>
    <xf numFmtId="0" fontId="8" fillId="9" borderId="1" xfId="1" applyFont="1" applyFill="1" applyBorder="1" applyAlignment="1">
      <alignment horizontal="left" vertical="center"/>
    </xf>
    <xf numFmtId="0" fontId="5" fillId="0" borderId="0" xfId="0" applyFont="1" applyBorder="1" applyAlignment="1">
      <alignment vertical="center"/>
    </xf>
    <xf numFmtId="0" fontId="8" fillId="11" borderId="1" xfId="1" applyFont="1" applyFill="1" applyBorder="1" applyAlignment="1">
      <alignment horizontal="left" vertical="center"/>
    </xf>
    <xf numFmtId="0" fontId="13" fillId="2" borderId="1" xfId="0" applyFont="1" applyFill="1" applyBorder="1" applyAlignment="1">
      <alignment vertical="center" wrapText="1"/>
    </xf>
    <xf numFmtId="0" fontId="10" fillId="2" borderId="1" xfId="0" applyNumberFormat="1" applyFont="1" applyFill="1" applyBorder="1" applyAlignment="1">
      <alignment vertical="center" wrapText="1"/>
    </xf>
    <xf numFmtId="0" fontId="12" fillId="11" borderId="1" xfId="1" applyFont="1" applyFill="1" applyBorder="1" applyAlignment="1">
      <alignment horizontal="center" vertical="center"/>
    </xf>
    <xf numFmtId="0" fontId="9" fillId="5" borderId="2" xfId="0" applyFont="1" applyFill="1" applyBorder="1" applyAlignment="1">
      <alignment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1" xfId="1" applyFont="1" applyFill="1" applyBorder="1" applyAlignment="1">
      <alignment vertical="center" wrapText="1"/>
    </xf>
    <xf numFmtId="0" fontId="10" fillId="5" borderId="1" xfId="1" applyFont="1" applyFill="1" applyBorder="1" applyAlignment="1">
      <alignment horizontal="center" vertical="center"/>
    </xf>
    <xf numFmtId="0" fontId="10" fillId="5" borderId="1" xfId="1" applyFont="1" applyFill="1" applyBorder="1" applyAlignment="1">
      <alignment horizontal="left" vertical="center"/>
    </xf>
    <xf numFmtId="0" fontId="13" fillId="5" borderId="2" xfId="0" applyFont="1" applyFill="1" applyBorder="1" applyAlignment="1">
      <alignment vertical="center" wrapText="1"/>
    </xf>
    <xf numFmtId="0" fontId="10" fillId="5" borderId="1" xfId="1" applyFont="1" applyFill="1" applyBorder="1" applyAlignment="1">
      <alignment horizontal="left" vertical="center" wrapText="1"/>
    </xf>
    <xf numFmtId="0" fontId="13"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1" xfId="0" applyNumberFormat="1" applyFont="1" applyFill="1" applyBorder="1" applyAlignment="1">
      <alignment vertical="center" wrapText="1"/>
    </xf>
    <xf numFmtId="0" fontId="10" fillId="8" borderId="1" xfId="1" applyFont="1" applyFill="1" applyBorder="1" applyAlignment="1">
      <alignment horizontal="center" vertical="center"/>
    </xf>
    <xf numFmtId="0" fontId="10" fillId="5" borderId="2"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7" borderId="1" xfId="1" applyFont="1" applyFill="1" applyBorder="1" applyAlignment="1">
      <alignment horizontal="center" vertical="center"/>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7" borderId="1" xfId="0" applyNumberFormat="1" applyFont="1" applyFill="1" applyBorder="1" applyAlignment="1">
      <alignment vertical="center" wrapText="1"/>
    </xf>
    <xf numFmtId="0" fontId="10" fillId="5" borderId="1" xfId="0" applyFont="1" applyFill="1" applyBorder="1" applyAlignment="1">
      <alignment horizontal="left" vertical="center" wrapText="1"/>
    </xf>
    <xf numFmtId="0" fontId="8" fillId="12" borderId="1" xfId="1" applyFont="1" applyFill="1" applyBorder="1" applyAlignment="1">
      <alignment horizontal="center" vertical="center"/>
    </xf>
    <xf numFmtId="0" fontId="10" fillId="5" borderId="2" xfId="1" applyFont="1" applyFill="1" applyBorder="1" applyAlignment="1">
      <alignment horizontal="left" vertical="center" wrapText="1"/>
    </xf>
    <xf numFmtId="0" fontId="10" fillId="2" borderId="0" xfId="0" applyFont="1" applyFill="1" applyAlignment="1">
      <alignment vertical="center" wrapText="1"/>
    </xf>
    <xf numFmtId="0" fontId="10" fillId="8" borderId="1" xfId="0" applyFont="1" applyFill="1" applyBorder="1" applyAlignment="1">
      <alignment horizontal="left" vertical="center" wrapText="1"/>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wrapText="1"/>
    </xf>
    <xf numFmtId="0" fontId="8" fillId="11" borderId="1" xfId="0" applyFont="1" applyFill="1" applyBorder="1" applyAlignment="1">
      <alignment horizontal="left" vertical="center"/>
    </xf>
    <xf numFmtId="0" fontId="5"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5" borderId="1" xfId="0" applyNumberFormat="1" applyFont="1" applyFill="1" applyBorder="1" applyAlignment="1">
      <alignment vertical="center" wrapText="1"/>
    </xf>
    <xf numFmtId="0" fontId="13" fillId="7"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2" xfId="1" applyFont="1" applyFill="1" applyBorder="1" applyAlignment="1">
      <alignment horizontal="center" vertical="center" wrapText="1"/>
    </xf>
    <xf numFmtId="0" fontId="10" fillId="5" borderId="2" xfId="1" applyFont="1" applyFill="1" applyBorder="1" applyAlignment="1">
      <alignment vertical="center" wrapText="1"/>
    </xf>
    <xf numFmtId="0" fontId="10" fillId="5" borderId="2" xfId="1" applyFont="1" applyFill="1" applyBorder="1" applyAlignment="1">
      <alignment horizontal="center" vertical="center"/>
    </xf>
    <xf numFmtId="0" fontId="10" fillId="7" borderId="2" xfId="1" applyFont="1" applyFill="1" applyBorder="1" applyAlignment="1">
      <alignment vertical="center" wrapText="1"/>
    </xf>
    <xf numFmtId="0" fontId="5" fillId="7" borderId="1" xfId="0" applyFont="1" applyFill="1" applyBorder="1" applyAlignment="1">
      <alignment horizontal="left"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left" vertical="center"/>
    </xf>
    <xf numFmtId="0" fontId="5" fillId="0" borderId="0" xfId="0" applyFont="1" applyFill="1" applyAlignment="1">
      <alignment vertical="center"/>
    </xf>
    <xf numFmtId="0" fontId="5" fillId="0" borderId="0" xfId="0" applyFont="1" applyAlignment="1">
      <alignment vertical="center" wrapText="1"/>
    </xf>
    <xf numFmtId="0" fontId="10" fillId="0" borderId="0" xfId="0" applyFont="1" applyAlignment="1">
      <alignment horizontal="left" vertical="center"/>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11"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13" borderId="1" xfId="0" applyFont="1" applyFill="1" applyBorder="1" applyAlignment="1">
      <alignment horizontal="center" vertical="center" wrapText="1"/>
    </xf>
    <xf numFmtId="0" fontId="24" fillId="0" borderId="0" xfId="0" applyFont="1" applyAlignment="1">
      <alignment vertical="center"/>
    </xf>
    <xf numFmtId="0" fontId="27" fillId="0" borderId="0" xfId="0" applyFont="1" applyAlignment="1">
      <alignment vertical="center"/>
    </xf>
    <xf numFmtId="0" fontId="24" fillId="0" borderId="0" xfId="0" applyFont="1" applyAlignment="1">
      <alignment horizontal="left" vertical="center" wrapText="1"/>
    </xf>
    <xf numFmtId="0" fontId="24" fillId="0" borderId="0" xfId="0" applyFont="1" applyAlignment="1">
      <alignment vertical="top"/>
    </xf>
    <xf numFmtId="9" fontId="20" fillId="13" borderId="1" xfId="3"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2" fillId="0" borderId="1" xfId="1" applyFont="1" applyBorder="1" applyAlignment="1">
      <alignment horizontal="center" vertical="center"/>
    </xf>
    <xf numFmtId="0" fontId="10" fillId="0" borderId="0" xfId="1" applyFont="1" applyAlignment="1">
      <alignment horizontal="left" vertical="center" wrapText="1"/>
    </xf>
    <xf numFmtId="0" fontId="26" fillId="14" borderId="1" xfId="0" applyFont="1" applyFill="1" applyBorder="1" applyAlignment="1">
      <alignment horizontal="left" vertical="center"/>
    </xf>
    <xf numFmtId="0" fontId="24" fillId="13" borderId="2" xfId="0" applyFont="1" applyFill="1" applyBorder="1" applyAlignment="1">
      <alignment horizontal="left" wrapText="1"/>
    </xf>
    <xf numFmtId="0" fontId="28" fillId="13" borderId="8" xfId="10" applyFont="1" applyFill="1" applyBorder="1" applyAlignment="1">
      <alignment horizontal="left" vertical="top" wrapText="1"/>
    </xf>
    <xf numFmtId="0" fontId="28" fillId="13" borderId="9" xfId="10" applyFont="1" applyFill="1" applyBorder="1" applyAlignment="1">
      <alignment horizontal="left" vertical="top" wrapText="1"/>
    </xf>
    <xf numFmtId="0" fontId="28" fillId="13" borderId="10" xfId="10" applyFont="1" applyFill="1" applyBorder="1" applyAlignment="1">
      <alignment horizontal="left" vertical="top" wrapText="1"/>
    </xf>
    <xf numFmtId="0" fontId="24" fillId="13" borderId="1" xfId="0" applyFont="1" applyFill="1" applyBorder="1" applyAlignment="1">
      <alignment horizontal="left" vertical="center" wrapText="1"/>
    </xf>
    <xf numFmtId="0" fontId="24" fillId="13" borderId="11" xfId="0" applyFont="1" applyFill="1" applyBorder="1" applyAlignment="1">
      <alignment horizontal="left" vertical="center" wrapText="1"/>
    </xf>
    <xf numFmtId="0" fontId="24" fillId="13" borderId="12" xfId="0" applyFont="1" applyFill="1" applyBorder="1" applyAlignment="1">
      <alignment horizontal="left" vertical="center" wrapText="1"/>
    </xf>
    <xf numFmtId="0" fontId="28" fillId="13" borderId="12" xfId="10" applyFont="1" applyFill="1" applyBorder="1" applyAlignment="1">
      <alignment horizontal="left" vertical="center" wrapText="1"/>
    </xf>
    <xf numFmtId="0" fontId="28" fillId="13" borderId="13" xfId="10" applyFont="1" applyFill="1" applyBorder="1" applyAlignment="1">
      <alignment horizontal="left"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8" fillId="13" borderId="5" xfId="10" applyFont="1" applyFill="1" applyBorder="1" applyAlignment="1">
      <alignment horizontal="left" vertical="center"/>
    </xf>
    <xf numFmtId="0" fontId="28" fillId="13" borderId="6" xfId="10" applyFont="1" applyFill="1" applyBorder="1" applyAlignment="1">
      <alignment horizontal="left" vertical="center"/>
    </xf>
    <xf numFmtId="0" fontId="28" fillId="13" borderId="7" xfId="10" applyFont="1" applyFill="1" applyBorder="1" applyAlignment="1">
      <alignment horizontal="left" vertical="center"/>
    </xf>
    <xf numFmtId="9" fontId="30" fillId="13" borderId="1" xfId="3" applyFont="1" applyFill="1" applyBorder="1" applyAlignment="1">
      <alignment horizontal="left" vertical="top" wrapText="1"/>
    </xf>
    <xf numFmtId="0" fontId="24" fillId="13" borderId="2" xfId="0" applyFont="1" applyFill="1" applyBorder="1" applyAlignment="1">
      <alignment horizontal="left" vertical="center" wrapText="1"/>
    </xf>
    <xf numFmtId="0" fontId="24" fillId="13" borderId="2" xfId="0" applyFont="1" applyFill="1" applyBorder="1" applyAlignment="1">
      <alignment horizontal="left" vertical="center"/>
    </xf>
    <xf numFmtId="0" fontId="24" fillId="13" borderId="9" xfId="0" applyFont="1" applyFill="1" applyBorder="1" applyAlignment="1">
      <alignment horizontal="left" vertical="top" wrapText="1"/>
    </xf>
    <xf numFmtId="0" fontId="24" fillId="13" borderId="10" xfId="0" applyFont="1" applyFill="1" applyBorder="1" applyAlignment="1">
      <alignment horizontal="left" vertical="top" wrapText="1"/>
    </xf>
  </cellXfs>
  <cellStyles count="11">
    <cellStyle name="Euro" xfId="4" xr:uid="{00000000-0005-0000-0000-000000000000}"/>
    <cellStyle name="Lien hypertexte" xfId="10" builtinId="8"/>
    <cellStyle name="Lien hypertexte 2" xfId="8" xr:uid="{00000000-0005-0000-0000-000002000000}"/>
    <cellStyle name="Normal" xfId="0" builtinId="0"/>
    <cellStyle name="Normal 2" xfId="1" xr:uid="{00000000-0005-0000-0000-000004000000}"/>
    <cellStyle name="Normal 2 2" xfId="6" xr:uid="{00000000-0005-0000-0000-000005000000}"/>
    <cellStyle name="Normal 3" xfId="5" xr:uid="{00000000-0005-0000-0000-000006000000}"/>
    <cellStyle name="Normal 4" xfId="7" xr:uid="{00000000-0005-0000-0000-000007000000}"/>
    <cellStyle name="Pourcentage" xfId="3" builtinId="5"/>
    <cellStyle name="Pourcentage 2" xfId="2" xr:uid="{00000000-0005-0000-0000-000009000000}"/>
    <cellStyle name="Table du pilote - Catégorie" xfId="9" xr:uid="{00000000-0005-0000-0000-00000A000000}"/>
  </cellStyles>
  <dxfs count="0"/>
  <tableStyles count="0" defaultTableStyle="TableStyleMedium9" defaultPivotStyle="PivotStyleLight16"/>
  <colors>
    <mruColors>
      <color rgb="FFFF53A9"/>
      <color rgb="FFD50115"/>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238125</xdr:colOff>
      <xdr:row>0</xdr:row>
      <xdr:rowOff>375920</xdr:rowOff>
    </xdr:to>
    <xdr:pic>
      <xdr:nvPicPr>
        <xdr:cNvPr id="2" name="Image 1">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6200" y="47625"/>
          <a:ext cx="238125" cy="32829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237782</xdr:colOff>
      <xdr:row>0</xdr:row>
      <xdr:rowOff>385445</xdr:rowOff>
    </xdr:to>
    <xdr:pic>
      <xdr:nvPicPr>
        <xdr:cNvPr id="2" name="Image 1">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6675" y="57150"/>
          <a:ext cx="238125" cy="3282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66675</xdr:colOff>
      <xdr:row>0</xdr:row>
      <xdr:rowOff>57150</xdr:rowOff>
    </xdr:from>
    <xdr:to>
      <xdr:col>1</xdr:col>
      <xdr:colOff>237782</xdr:colOff>
      <xdr:row>0</xdr:row>
      <xdr:rowOff>385445</xdr:rowOff>
    </xdr:to>
    <xdr:pic>
      <xdr:nvPicPr>
        <xdr:cNvPr id="3" name="Image 2">
          <a:extLst>
            <a:ext uri="{FF2B5EF4-FFF2-40B4-BE49-F238E27FC236}">
              <a16:creationId xmlns:a16="http://schemas.microsoft.com/office/drawing/2014/main" id="{7CF5C927-3C82-4AE1-9562-C9E9F333DCD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016" y="57150"/>
          <a:ext cx="234717" cy="32829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254442</xdr:colOff>
      <xdr:row>0</xdr:row>
      <xdr:rowOff>127221</xdr:rowOff>
    </xdr:from>
    <xdr:to>
      <xdr:col>0</xdr:col>
      <xdr:colOff>612250</xdr:colOff>
      <xdr:row>2</xdr:row>
      <xdr:rowOff>63612</xdr:rowOff>
    </xdr:to>
    <xdr:pic>
      <xdr:nvPicPr>
        <xdr:cNvPr id="3" name="Image 2">
          <a:extLst>
            <a:ext uri="{FF2B5EF4-FFF2-40B4-BE49-F238E27FC236}">
              <a16:creationId xmlns:a16="http://schemas.microsoft.com/office/drawing/2014/main" id="{B84D011D-FEEA-4862-BC5A-F51D5C4E958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54442" y="127221"/>
          <a:ext cx="357808" cy="47708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Qualit&#233;/2_Gestion%20de%20la%20Qualit&#233;/4_Relation%20Clients/1_Revue%20de%20contrat%20-%20Listing%20M&#233;thode/Listing%20M&#233;thodes/TB10%20-%20Listing%20m&#233;thodes%20et%20Objectifs%20Accr&#233;d_251125_En%20pr&#233;pa%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RD"/>
      <sheetName val="BilanParUnit"/>
      <sheetName val="LSAl - A saisir"/>
      <sheetName val="LSAn - A saisir"/>
      <sheetName val="CatalogueLSAl-Boulogne-sur-Mer"/>
      <sheetName val="LSAl - Calcul après audit 2013"/>
      <sheetName val="CatalogueLSAl-Maisons-Alfort"/>
      <sheetName val="CatalogueLSAn"/>
      <sheetName val="CGV LSAl"/>
      <sheetName val="CGV LSAn"/>
      <sheetName val="Méthodes supprimées"/>
      <sheetName val="Feuil2"/>
    </sheetNames>
    <sheetDataSet>
      <sheetData sheetId="0"/>
      <sheetData sheetId="1"/>
      <sheetData sheetId="2">
        <row r="47">
          <cell r="A47" t="str">
            <v>OUI</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nses.fr/fr/content/les-prestations-de-lanses" TargetMode="External"/><Relationship Id="rId2" Type="http://schemas.openxmlformats.org/officeDocument/2006/relationships/hyperlink" Target="https://www.anses.fr/fr/portails/1807/content/152787" TargetMode="External"/><Relationship Id="rId1" Type="http://schemas.openxmlformats.org/officeDocument/2006/relationships/hyperlink" Target="https://www.anses.fr/fr/content/les-prestations-de-lanse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nses.fr/fr/content/les-prestations-de-lan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7"/>
  <sheetViews>
    <sheetView tabSelected="1" topLeftCell="B1" zoomScale="80" zoomScaleNormal="80" workbookViewId="0">
      <selection activeCell="F4" sqref="F4"/>
    </sheetView>
  </sheetViews>
  <sheetFormatPr baseColWidth="10" defaultColWidth="11.44140625" defaultRowHeight="15.05" x14ac:dyDescent="0.3"/>
  <cols>
    <col min="1" max="1" width="13.5546875" style="162" hidden="1" customWidth="1"/>
    <col min="2" max="2" width="11.44140625" style="163"/>
    <col min="3" max="3" width="23.5546875" style="163" customWidth="1"/>
    <col min="4" max="4" width="11.44140625" style="163" customWidth="1"/>
    <col min="5" max="5" width="30.109375" style="162" customWidth="1"/>
    <col min="6" max="6" width="73.88671875" style="162" customWidth="1"/>
    <col min="7" max="7" width="19.44140625" style="163" customWidth="1"/>
    <col min="8" max="8" width="14.44140625" style="163" customWidth="1"/>
    <col min="9" max="9" width="17.5546875" style="163" customWidth="1"/>
    <col min="10" max="10" width="14.88671875" style="163" customWidth="1"/>
    <col min="11" max="11" width="21.44140625" style="163" customWidth="1"/>
    <col min="12" max="12" width="38" style="162" customWidth="1"/>
    <col min="13" max="13" width="41.44140625" style="162" customWidth="1"/>
    <col min="14" max="16384" width="11.44140625" style="162"/>
  </cols>
  <sheetData>
    <row r="1" spans="1:13" ht="34.299999999999997" customHeight="1" x14ac:dyDescent="0.3">
      <c r="A1" s="177" t="s">
        <v>857</v>
      </c>
      <c r="B1" s="177"/>
      <c r="C1" s="177"/>
      <c r="D1" s="177"/>
      <c r="E1" s="177"/>
      <c r="F1" s="177"/>
      <c r="G1" s="177"/>
      <c r="H1" s="177"/>
      <c r="I1" s="177"/>
      <c r="J1" s="177"/>
      <c r="K1" s="177"/>
      <c r="L1" s="177"/>
      <c r="M1" s="177"/>
    </row>
    <row r="2" spans="1:13" s="163" customFormat="1" ht="75.8" x14ac:dyDescent="0.3">
      <c r="A2" s="160"/>
      <c r="B2" s="172" t="s">
        <v>534</v>
      </c>
      <c r="C2" s="160" t="s">
        <v>524</v>
      </c>
      <c r="D2" s="160" t="s">
        <v>525</v>
      </c>
      <c r="E2" s="161" t="s">
        <v>412</v>
      </c>
      <c r="F2" s="161" t="s">
        <v>530</v>
      </c>
      <c r="G2" s="161" t="s">
        <v>699</v>
      </c>
      <c r="H2" s="161" t="s">
        <v>565</v>
      </c>
      <c r="I2" s="161" t="s">
        <v>700</v>
      </c>
      <c r="J2" s="161" t="s">
        <v>429</v>
      </c>
      <c r="K2" s="161" t="s">
        <v>437</v>
      </c>
      <c r="L2" s="161" t="s">
        <v>430</v>
      </c>
      <c r="M2" s="161" t="s">
        <v>431</v>
      </c>
    </row>
    <row r="3" spans="1:13" ht="60.1" x14ac:dyDescent="0.3">
      <c r="A3" s="164"/>
      <c r="B3" s="164" t="s">
        <v>691</v>
      </c>
      <c r="C3" s="164" t="s">
        <v>496</v>
      </c>
      <c r="D3" s="166" t="s">
        <v>151</v>
      </c>
      <c r="E3" s="165" t="s">
        <v>436</v>
      </c>
      <c r="F3" s="165" t="s">
        <v>737</v>
      </c>
      <c r="G3" s="164" t="s">
        <v>693</v>
      </c>
      <c r="H3" s="164" t="s">
        <v>497</v>
      </c>
      <c r="I3" s="164" t="s">
        <v>153</v>
      </c>
      <c r="J3" s="164" t="s">
        <v>498</v>
      </c>
      <c r="K3" s="164" t="s">
        <v>516</v>
      </c>
      <c r="L3" s="165" t="s">
        <v>724</v>
      </c>
      <c r="M3" s="165" t="s">
        <v>442</v>
      </c>
    </row>
    <row r="4" spans="1:13" ht="60.1" x14ac:dyDescent="0.3">
      <c r="A4" s="170"/>
      <c r="B4" s="170" t="s">
        <v>691</v>
      </c>
      <c r="C4" s="170" t="s">
        <v>496</v>
      </c>
      <c r="D4" s="166" t="s">
        <v>151</v>
      </c>
      <c r="E4" s="171" t="s">
        <v>436</v>
      </c>
      <c r="F4" s="171" t="s">
        <v>738</v>
      </c>
      <c r="G4" s="170" t="s">
        <v>535</v>
      </c>
      <c r="H4" s="170" t="s">
        <v>434</v>
      </c>
      <c r="I4" s="170" t="s">
        <v>153</v>
      </c>
      <c r="J4" s="170" t="s">
        <v>500</v>
      </c>
      <c r="K4" s="170" t="s">
        <v>516</v>
      </c>
      <c r="L4" s="171" t="s">
        <v>499</v>
      </c>
      <c r="M4" s="171" t="s">
        <v>442</v>
      </c>
    </row>
    <row r="5" spans="1:13" ht="105.2" x14ac:dyDescent="0.3">
      <c r="A5" s="170"/>
      <c r="B5" s="170" t="s">
        <v>691</v>
      </c>
      <c r="C5" s="170" t="s">
        <v>490</v>
      </c>
      <c r="D5" s="166" t="s">
        <v>151</v>
      </c>
      <c r="E5" s="171" t="s">
        <v>564</v>
      </c>
      <c r="F5" s="171" t="s">
        <v>739</v>
      </c>
      <c r="G5" s="170" t="s">
        <v>563</v>
      </c>
      <c r="H5" s="170" t="s">
        <v>523</v>
      </c>
      <c r="I5" s="170" t="s">
        <v>151</v>
      </c>
      <c r="J5" s="170" t="s">
        <v>667</v>
      </c>
      <c r="K5" s="170" t="s">
        <v>609</v>
      </c>
      <c r="L5" s="171" t="s">
        <v>595</v>
      </c>
      <c r="M5" s="171" t="s">
        <v>596</v>
      </c>
    </row>
    <row r="6" spans="1:13" ht="45.1" x14ac:dyDescent="0.3">
      <c r="A6" s="170"/>
      <c r="B6" s="170" t="s">
        <v>691</v>
      </c>
      <c r="C6" s="170" t="s">
        <v>490</v>
      </c>
      <c r="D6" s="166" t="s">
        <v>151</v>
      </c>
      <c r="E6" s="171" t="s">
        <v>491</v>
      </c>
      <c r="F6" s="171" t="s">
        <v>740</v>
      </c>
      <c r="G6" s="170" t="s">
        <v>709</v>
      </c>
      <c r="H6" s="170" t="s">
        <v>706</v>
      </c>
      <c r="I6" s="170" t="s">
        <v>151</v>
      </c>
      <c r="J6" s="170" t="s">
        <v>480</v>
      </c>
      <c r="K6" s="170" t="s">
        <v>517</v>
      </c>
      <c r="L6" s="171" t="s">
        <v>481</v>
      </c>
      <c r="M6" s="171" t="s">
        <v>475</v>
      </c>
    </row>
    <row r="7" spans="1:13" ht="45.1" x14ac:dyDescent="0.3">
      <c r="A7" s="170"/>
      <c r="B7" s="170" t="s">
        <v>691</v>
      </c>
      <c r="C7" s="170" t="s">
        <v>490</v>
      </c>
      <c r="D7" s="166" t="s">
        <v>151</v>
      </c>
      <c r="E7" s="171" t="s">
        <v>491</v>
      </c>
      <c r="F7" s="171" t="s">
        <v>741</v>
      </c>
      <c r="G7" s="170" t="s">
        <v>694</v>
      </c>
      <c r="H7" s="170" t="s">
        <v>711</v>
      </c>
      <c r="I7" s="170" t="s">
        <v>151</v>
      </c>
      <c r="J7" s="170" t="s">
        <v>480</v>
      </c>
      <c r="K7" s="170" t="s">
        <v>517</v>
      </c>
      <c r="L7" s="171" t="s">
        <v>481</v>
      </c>
      <c r="M7" s="171" t="s">
        <v>475</v>
      </c>
    </row>
    <row r="8" spans="1:13" ht="45.1" x14ac:dyDescent="0.3">
      <c r="A8" s="170"/>
      <c r="B8" s="170" t="s">
        <v>691</v>
      </c>
      <c r="C8" s="170" t="s">
        <v>490</v>
      </c>
      <c r="D8" s="166" t="s">
        <v>151</v>
      </c>
      <c r="E8" s="171" t="s">
        <v>425</v>
      </c>
      <c r="F8" s="171" t="s">
        <v>742</v>
      </c>
      <c r="G8" s="170" t="s">
        <v>709</v>
      </c>
      <c r="H8" s="170" t="s">
        <v>706</v>
      </c>
      <c r="I8" s="170" t="s">
        <v>151</v>
      </c>
      <c r="J8" s="170" t="s">
        <v>480</v>
      </c>
      <c r="K8" s="170" t="s">
        <v>517</v>
      </c>
      <c r="L8" s="171" t="s">
        <v>481</v>
      </c>
      <c r="M8" s="171" t="s">
        <v>475</v>
      </c>
    </row>
    <row r="9" spans="1:13" ht="60.1" x14ac:dyDescent="0.3">
      <c r="A9" s="170"/>
      <c r="B9" s="170" t="s">
        <v>691</v>
      </c>
      <c r="C9" s="170" t="s">
        <v>490</v>
      </c>
      <c r="D9" s="166" t="s">
        <v>151</v>
      </c>
      <c r="E9" s="171" t="s">
        <v>425</v>
      </c>
      <c r="F9" s="171" t="s">
        <v>853</v>
      </c>
      <c r="G9" s="170" t="s">
        <v>694</v>
      </c>
      <c r="H9" s="170" t="s">
        <v>710</v>
      </c>
      <c r="I9" s="170" t="s">
        <v>151</v>
      </c>
      <c r="J9" s="170" t="s">
        <v>480</v>
      </c>
      <c r="K9" s="170" t="s">
        <v>517</v>
      </c>
      <c r="L9" s="171" t="s">
        <v>481</v>
      </c>
      <c r="M9" s="171" t="s">
        <v>475</v>
      </c>
    </row>
    <row r="10" spans="1:13" ht="30.05" x14ac:dyDescent="0.3">
      <c r="A10" s="170"/>
      <c r="B10" s="170" t="s">
        <v>692</v>
      </c>
      <c r="C10" s="170" t="s">
        <v>490</v>
      </c>
      <c r="D10" s="166" t="s">
        <v>151</v>
      </c>
      <c r="E10" s="171" t="s">
        <v>425</v>
      </c>
      <c r="F10" s="171" t="s">
        <v>743</v>
      </c>
      <c r="G10" s="170" t="s">
        <v>428</v>
      </c>
      <c r="H10" s="170" t="s">
        <v>712</v>
      </c>
      <c r="I10" s="170" t="s">
        <v>153</v>
      </c>
      <c r="J10" s="170" t="s">
        <v>480</v>
      </c>
      <c r="K10" s="170" t="s">
        <v>517</v>
      </c>
      <c r="L10" s="171" t="s">
        <v>481</v>
      </c>
      <c r="M10" s="171" t="s">
        <v>576</v>
      </c>
    </row>
    <row r="11" spans="1:13" ht="45.1" x14ac:dyDescent="0.3">
      <c r="A11" s="170"/>
      <c r="B11" s="170" t="s">
        <v>692</v>
      </c>
      <c r="C11" s="170" t="s">
        <v>490</v>
      </c>
      <c r="D11" s="166" t="s">
        <v>151</v>
      </c>
      <c r="E11" s="171" t="s">
        <v>425</v>
      </c>
      <c r="F11" s="171" t="s">
        <v>744</v>
      </c>
      <c r="G11" s="170" t="s">
        <v>695</v>
      </c>
      <c r="H11" s="170" t="s">
        <v>708</v>
      </c>
      <c r="I11" s="170" t="s">
        <v>151</v>
      </c>
      <c r="J11" s="170" t="s">
        <v>480</v>
      </c>
      <c r="K11" s="170" t="s">
        <v>517</v>
      </c>
      <c r="L11" s="171" t="s">
        <v>481</v>
      </c>
      <c r="M11" s="171" t="s">
        <v>475</v>
      </c>
    </row>
    <row r="12" spans="1:13" ht="45.1" x14ac:dyDescent="0.3">
      <c r="A12" s="170"/>
      <c r="B12" s="170" t="s">
        <v>692</v>
      </c>
      <c r="C12" s="170" t="s">
        <v>490</v>
      </c>
      <c r="D12" s="166" t="s">
        <v>151</v>
      </c>
      <c r="E12" s="171" t="s">
        <v>425</v>
      </c>
      <c r="F12" s="171" t="s">
        <v>745</v>
      </c>
      <c r="G12" s="170" t="s">
        <v>707</v>
      </c>
      <c r="H12" s="170" t="s">
        <v>708</v>
      </c>
      <c r="I12" s="170" t="s">
        <v>151</v>
      </c>
      <c r="J12" s="170" t="s">
        <v>480</v>
      </c>
      <c r="K12" s="170" t="s">
        <v>517</v>
      </c>
      <c r="L12" s="171" t="s">
        <v>481</v>
      </c>
      <c r="M12" s="171" t="s">
        <v>475</v>
      </c>
    </row>
    <row r="13" spans="1:13" ht="69.650000000000006" customHeight="1" x14ac:dyDescent="0.3">
      <c r="A13" s="170" t="str">
        <f>IF('[1]LSAl - A saisir'!A47="","",'[1]LSAl - A saisir'!A47)</f>
        <v>OUI</v>
      </c>
      <c r="B13" s="170" t="s">
        <v>692</v>
      </c>
      <c r="C13" s="170" t="s">
        <v>490</v>
      </c>
      <c r="D13" s="170" t="s">
        <v>151</v>
      </c>
      <c r="E13" s="171" t="s">
        <v>425</v>
      </c>
      <c r="F13" s="171" t="s">
        <v>854</v>
      </c>
      <c r="G13" s="170" t="s">
        <v>855</v>
      </c>
      <c r="H13" s="170" t="s">
        <v>856</v>
      </c>
      <c r="I13" s="170" t="s">
        <v>151</v>
      </c>
      <c r="J13" s="170" t="s">
        <v>480</v>
      </c>
      <c r="K13" s="170" t="s">
        <v>517</v>
      </c>
      <c r="L13" s="171" t="s">
        <v>481</v>
      </c>
      <c r="M13" s="171" t="s">
        <v>576</v>
      </c>
    </row>
    <row r="14" spans="1:13" ht="30.05" x14ac:dyDescent="0.3">
      <c r="A14" s="170"/>
      <c r="B14" s="170" t="s">
        <v>692</v>
      </c>
      <c r="C14" s="170" t="s">
        <v>490</v>
      </c>
      <c r="D14" s="166" t="s">
        <v>151</v>
      </c>
      <c r="E14" s="171" t="s">
        <v>425</v>
      </c>
      <c r="F14" s="171" t="s">
        <v>746</v>
      </c>
      <c r="G14" s="170" t="s">
        <v>696</v>
      </c>
      <c r="H14" s="170" t="s">
        <v>713</v>
      </c>
      <c r="I14" s="170" t="s">
        <v>151</v>
      </c>
      <c r="J14" s="170" t="s">
        <v>480</v>
      </c>
      <c r="K14" s="170" t="s">
        <v>571</v>
      </c>
      <c r="L14" s="171" t="s">
        <v>481</v>
      </c>
      <c r="M14" s="171" t="s">
        <v>475</v>
      </c>
    </row>
    <row r="15" spans="1:13" ht="45.1" x14ac:dyDescent="0.3">
      <c r="A15" s="170"/>
      <c r="B15" s="170" t="s">
        <v>692</v>
      </c>
      <c r="C15" s="170" t="s">
        <v>490</v>
      </c>
      <c r="D15" s="166" t="s">
        <v>151</v>
      </c>
      <c r="E15" s="171" t="s">
        <v>425</v>
      </c>
      <c r="F15" s="171" t="s">
        <v>747</v>
      </c>
      <c r="G15" s="170" t="s">
        <v>697</v>
      </c>
      <c r="H15" s="170" t="s">
        <v>714</v>
      </c>
      <c r="I15" s="170" t="s">
        <v>151</v>
      </c>
      <c r="J15" s="170" t="s">
        <v>480</v>
      </c>
      <c r="K15" s="170" t="s">
        <v>517</v>
      </c>
      <c r="L15" s="171" t="s">
        <v>575</v>
      </c>
      <c r="M15" s="171" t="s">
        <v>576</v>
      </c>
    </row>
    <row r="16" spans="1:13" ht="60.1" x14ac:dyDescent="0.3">
      <c r="A16" s="170"/>
      <c r="B16" s="170" t="s">
        <v>692</v>
      </c>
      <c r="C16" s="170" t="s">
        <v>411</v>
      </c>
      <c r="D16" s="166" t="s">
        <v>151</v>
      </c>
      <c r="E16" s="171" t="s">
        <v>426</v>
      </c>
      <c r="F16" s="171" t="s">
        <v>748</v>
      </c>
      <c r="G16" s="170" t="s">
        <v>648</v>
      </c>
      <c r="H16" s="170" t="s">
        <v>649</v>
      </c>
      <c r="I16" s="170" t="s">
        <v>151</v>
      </c>
      <c r="J16" s="170" t="s">
        <v>451</v>
      </c>
      <c r="K16" s="170" t="s">
        <v>651</v>
      </c>
      <c r="L16" s="171" t="s">
        <v>544</v>
      </c>
      <c r="M16" s="171" t="s">
        <v>650</v>
      </c>
    </row>
    <row r="17" spans="1:13" ht="120.25" x14ac:dyDescent="0.3">
      <c r="A17" s="170"/>
      <c r="B17" s="170" t="s">
        <v>691</v>
      </c>
      <c r="C17" s="170" t="s">
        <v>300</v>
      </c>
      <c r="D17" s="166" t="s">
        <v>153</v>
      </c>
      <c r="E17" s="171" t="s">
        <v>735</v>
      </c>
      <c r="F17" s="171" t="s">
        <v>749</v>
      </c>
      <c r="G17" s="170" t="s">
        <v>852</v>
      </c>
      <c r="H17" s="170" t="s">
        <v>508</v>
      </c>
      <c r="I17" s="170" t="s">
        <v>153</v>
      </c>
      <c r="J17" s="170" t="s">
        <v>300</v>
      </c>
      <c r="K17" s="170" t="s">
        <v>651</v>
      </c>
      <c r="L17" s="171" t="s">
        <v>300</v>
      </c>
      <c r="M17" s="171" t="s">
        <v>300</v>
      </c>
    </row>
  </sheetData>
  <sheetProtection algorithmName="SHA-512" hashValue="ySmE0NvNgNhqh3ILbfLCxurYSutoX1h+hSRcTtonHXhuhoscg2o48zRktdYW6b+TgHP6YiZnaUquwjLPlR0FlQ==" saltValue="uy8wap+MthkfEONtSOkn0w==" spinCount="100000" sheet="1" autoFilter="0"/>
  <autoFilter ref="A2:M17" xr:uid="{00000000-0009-0000-0000-000004000000}"/>
  <mergeCells count="1">
    <mergeCell ref="A1:M1"/>
  </mergeCells>
  <printOptions horizontalCentered="1" verticalCentered="1"/>
  <pageMargins left="7.874015748031496E-2" right="0.15748031496062992" top="0.11811023622047245" bottom="0.35433070866141736" header="0.31496062992125984" footer="0.31496062992125984"/>
  <pageSetup paperSize="9" scale="43"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W131"/>
  <sheetViews>
    <sheetView workbookViewId="0"/>
  </sheetViews>
  <sheetFormatPr baseColWidth="10" defaultColWidth="11.44140625" defaultRowHeight="11.9" x14ac:dyDescent="0.3"/>
  <cols>
    <col min="1" max="1" width="14.5546875" style="158" customWidth="1"/>
    <col min="2" max="2" width="20.5546875" style="21" customWidth="1"/>
    <col min="3" max="3" width="17" style="32" customWidth="1"/>
    <col min="4" max="4" width="17.109375" style="27" customWidth="1"/>
    <col min="5" max="5" width="42.5546875" style="21" customWidth="1"/>
    <col min="6" max="6" width="28" style="21" customWidth="1"/>
    <col min="7" max="7" width="21.44140625" style="21" customWidth="1"/>
    <col min="8" max="9" width="17.88671875" style="22" customWidth="1"/>
    <col min="10" max="10" width="19.44140625" style="22" customWidth="1"/>
    <col min="11" max="11" width="27.44140625" style="159" customWidth="1"/>
    <col min="12" max="12" width="14.44140625" style="3" customWidth="1"/>
    <col min="13" max="13" width="17.109375" style="3" customWidth="1"/>
    <col min="14" max="14" width="17.44140625" style="3" customWidth="1"/>
    <col min="15" max="15" width="16.44140625" style="15" customWidth="1"/>
    <col min="16" max="16" width="18.5546875" style="2" customWidth="1"/>
    <col min="17" max="17" width="16.5546875" style="2" customWidth="1"/>
    <col min="18" max="18" width="18.44140625" style="2" customWidth="1"/>
    <col min="19" max="19" width="17.88671875" style="2" customWidth="1"/>
    <col min="20" max="20" width="16.5546875" style="14" customWidth="1"/>
    <col min="21" max="16384" width="11.44140625" style="15"/>
  </cols>
  <sheetData>
    <row r="2" spans="1:23" x14ac:dyDescent="0.3">
      <c r="A2" s="182" t="s">
        <v>291</v>
      </c>
      <c r="B2" s="182"/>
      <c r="C2" s="182"/>
      <c r="D2" s="182"/>
      <c r="E2" s="182"/>
      <c r="F2" s="182"/>
      <c r="G2" s="182"/>
      <c r="H2" s="182"/>
      <c r="I2" s="182"/>
      <c r="J2" s="182"/>
      <c r="K2" s="182"/>
      <c r="L2" s="13"/>
      <c r="M2" s="13"/>
      <c r="N2" s="13"/>
      <c r="O2" s="13"/>
    </row>
    <row r="3" spans="1:23" x14ac:dyDescent="0.3">
      <c r="A3" s="16"/>
      <c r="B3" s="16"/>
      <c r="C3" s="16"/>
      <c r="D3" s="16"/>
      <c r="E3" s="16"/>
      <c r="F3" s="11"/>
      <c r="G3" s="17"/>
      <c r="H3" s="18"/>
      <c r="I3" s="18"/>
      <c r="J3" s="18"/>
      <c r="K3" s="19"/>
      <c r="L3" s="12"/>
      <c r="M3" s="12"/>
      <c r="N3" s="11"/>
      <c r="O3" s="12"/>
    </row>
    <row r="4" spans="1:23" x14ac:dyDescent="0.3">
      <c r="A4" s="20"/>
      <c r="B4" s="183" t="s">
        <v>262</v>
      </c>
      <c r="C4" s="183"/>
      <c r="D4" s="183"/>
      <c r="J4" s="23" t="s">
        <v>288</v>
      </c>
      <c r="K4" s="24">
        <v>41346</v>
      </c>
      <c r="L4" s="12"/>
      <c r="M4" s="12"/>
      <c r="N4" s="11"/>
      <c r="O4" s="12"/>
    </row>
    <row r="5" spans="1:23" x14ac:dyDescent="0.3">
      <c r="A5" s="25"/>
      <c r="B5" s="183" t="s">
        <v>263</v>
      </c>
      <c r="C5" s="183"/>
      <c r="D5" s="183"/>
      <c r="E5" s="16"/>
      <c r="F5" s="11"/>
      <c r="G5" s="17"/>
      <c r="H5" s="18"/>
      <c r="I5" s="18"/>
      <c r="J5" s="18"/>
      <c r="K5" s="19"/>
      <c r="L5" s="12"/>
      <c r="M5" s="12"/>
      <c r="N5" s="11"/>
      <c r="O5" s="12"/>
    </row>
    <row r="6" spans="1:23" x14ac:dyDescent="0.3">
      <c r="A6" s="26"/>
      <c r="B6" s="183" t="s">
        <v>261</v>
      </c>
      <c r="C6" s="183"/>
      <c r="E6" s="28"/>
      <c r="F6" s="29" t="s">
        <v>373</v>
      </c>
      <c r="G6" s="17"/>
      <c r="H6" s="18"/>
      <c r="I6" s="18"/>
      <c r="J6" s="18"/>
      <c r="K6" s="19"/>
      <c r="L6" s="12"/>
      <c r="M6" s="12"/>
      <c r="N6" s="11"/>
      <c r="O6" s="12"/>
    </row>
    <row r="7" spans="1:23" x14ac:dyDescent="0.3">
      <c r="A7" s="30"/>
      <c r="B7" s="183" t="s">
        <v>331</v>
      </c>
      <c r="C7" s="183"/>
      <c r="D7" s="183"/>
      <c r="E7" s="17"/>
      <c r="F7" s="17"/>
      <c r="G7" s="17"/>
      <c r="H7" s="18"/>
      <c r="I7" s="18"/>
      <c r="J7" s="18"/>
      <c r="K7" s="19"/>
      <c r="L7" s="12"/>
      <c r="M7" s="12"/>
      <c r="N7" s="11"/>
      <c r="O7" s="12"/>
    </row>
    <row r="8" spans="1:23" x14ac:dyDescent="0.3">
      <c r="A8" s="31"/>
      <c r="B8" s="183" t="s">
        <v>272</v>
      </c>
      <c r="C8" s="183"/>
      <c r="D8" s="29"/>
      <c r="E8" s="17"/>
      <c r="F8" s="17"/>
      <c r="G8" s="17"/>
      <c r="H8" s="18"/>
      <c r="I8" s="18"/>
      <c r="J8" s="18"/>
      <c r="K8" s="19"/>
      <c r="L8" s="12"/>
      <c r="M8" s="12"/>
      <c r="N8" s="11"/>
      <c r="O8" s="12"/>
    </row>
    <row r="9" spans="1:23" ht="53.25" customHeight="1" x14ac:dyDescent="0.3">
      <c r="A9" s="4" t="s">
        <v>162</v>
      </c>
      <c r="B9" s="4" t="s">
        <v>161</v>
      </c>
      <c r="C9" s="4" t="s">
        <v>357</v>
      </c>
      <c r="D9" s="4" t="s">
        <v>335</v>
      </c>
      <c r="E9" s="4" t="s">
        <v>332</v>
      </c>
      <c r="F9" s="4" t="s">
        <v>333</v>
      </c>
      <c r="G9" s="4" t="s">
        <v>334</v>
      </c>
      <c r="H9" s="4" t="s">
        <v>338</v>
      </c>
      <c r="I9" s="4" t="s">
        <v>337</v>
      </c>
      <c r="J9" s="4" t="s">
        <v>359</v>
      </c>
      <c r="K9" s="4" t="s">
        <v>395</v>
      </c>
      <c r="L9" s="4" t="s">
        <v>396</v>
      </c>
      <c r="M9" s="4" t="s">
        <v>405</v>
      </c>
      <c r="N9" s="4" t="s">
        <v>406</v>
      </c>
      <c r="O9" s="4" t="s">
        <v>407</v>
      </c>
      <c r="P9" s="4" t="s">
        <v>408</v>
      </c>
      <c r="Q9" s="4" t="s">
        <v>409</v>
      </c>
      <c r="R9" s="12"/>
      <c r="T9" s="2"/>
      <c r="U9" s="2"/>
      <c r="V9" s="2"/>
      <c r="W9" s="14"/>
    </row>
    <row r="10" spans="1:23" s="2" customFormat="1" x14ac:dyDescent="0.3">
      <c r="A10" s="4">
        <f>COUNTA(A13:A137)-COUNTIF(B13:B137,"A SUPPRIMER")</f>
        <v>114</v>
      </c>
      <c r="B10" s="4">
        <f>A10-COUNTIF(B13:B138,"sans mandat")-COUNTIF(B13:B138,"agrément")-COUNTIF(B13:B138,"A SUPPRIMER")</f>
        <v>67</v>
      </c>
      <c r="C10" s="4">
        <f>COUNTIF(B13:B138,"agrément")-1</f>
        <v>19</v>
      </c>
      <c r="D10" s="4">
        <f>COUNTIF(C13:C138,"x")-1</f>
        <v>45</v>
      </c>
      <c r="E10" s="4">
        <f>COUNTIF(H13:H138,"OUI")</f>
        <v>66</v>
      </c>
      <c r="F10" s="4">
        <f>E10-C10-13</f>
        <v>34</v>
      </c>
      <c r="G10" s="5">
        <f>COUNTIF(I13:I138,"OUI")</f>
        <v>45</v>
      </c>
      <c r="H10" s="6">
        <f>G10/D10</f>
        <v>1</v>
      </c>
      <c r="I10" s="6">
        <f>E10/A10</f>
        <v>0.57894736842105265</v>
      </c>
      <c r="J10" s="6">
        <f>D10/A10</f>
        <v>0.39473684210526316</v>
      </c>
      <c r="K10" s="9">
        <f>COUNTIF(J13:J131,"B")+COUNTIF(J13:J131,"A3")</f>
        <v>17</v>
      </c>
      <c r="L10" s="6">
        <f>K10/E10</f>
        <v>0.25757575757575757</v>
      </c>
      <c r="M10" s="9"/>
      <c r="N10" s="9"/>
      <c r="O10" s="5"/>
      <c r="P10" s="10"/>
      <c r="Q10" s="5"/>
      <c r="R10" s="12"/>
    </row>
    <row r="11" spans="1:23" s="2" customFormat="1" ht="41.5" customHeight="1" x14ac:dyDescent="0.3">
      <c r="A11" s="1"/>
      <c r="B11" s="32"/>
      <c r="D11" s="7" t="s">
        <v>358</v>
      </c>
      <c r="E11" s="8"/>
      <c r="F11" s="8" t="s">
        <v>404</v>
      </c>
      <c r="G11" s="17"/>
      <c r="H11" s="33"/>
      <c r="I11" s="33"/>
      <c r="J11" s="33"/>
      <c r="K11" s="1"/>
      <c r="L11" s="1"/>
      <c r="M11" s="1"/>
      <c r="O11" s="34"/>
      <c r="P11" s="35"/>
      <c r="U11" s="36"/>
    </row>
    <row r="12" spans="1:23" s="45" customFormat="1" ht="50.25" customHeight="1" x14ac:dyDescent="0.3">
      <c r="A12" s="37" t="s">
        <v>143</v>
      </c>
      <c r="B12" s="37" t="s">
        <v>244</v>
      </c>
      <c r="C12" s="37" t="s">
        <v>323</v>
      </c>
      <c r="D12" s="38" t="s">
        <v>365</v>
      </c>
      <c r="E12" s="38" t="s">
        <v>4</v>
      </c>
      <c r="F12" s="39" t="s">
        <v>5</v>
      </c>
      <c r="G12" s="39" t="s">
        <v>135</v>
      </c>
      <c r="H12" s="39" t="s">
        <v>152</v>
      </c>
      <c r="I12" s="38" t="s">
        <v>336</v>
      </c>
      <c r="J12" s="39" t="s">
        <v>189</v>
      </c>
      <c r="K12" s="39" t="s">
        <v>260</v>
      </c>
      <c r="L12" s="40" t="s">
        <v>1</v>
      </c>
      <c r="M12" s="40" t="s">
        <v>248</v>
      </c>
      <c r="N12" s="41" t="s">
        <v>247</v>
      </c>
      <c r="O12" s="41" t="s">
        <v>196</v>
      </c>
      <c r="P12" s="42" t="s">
        <v>368</v>
      </c>
      <c r="Q12" s="42" t="s">
        <v>363</v>
      </c>
      <c r="R12" s="43" t="s">
        <v>367</v>
      </c>
      <c r="S12" s="44" t="s">
        <v>366</v>
      </c>
    </row>
    <row r="13" spans="1:23" ht="34.450000000000003" customHeight="1" x14ac:dyDescent="0.3">
      <c r="A13" s="46" t="s">
        <v>90</v>
      </c>
      <c r="B13" s="47" t="s">
        <v>397</v>
      </c>
      <c r="C13" s="48" t="s">
        <v>0</v>
      </c>
      <c r="D13" s="49" t="s">
        <v>2</v>
      </c>
      <c r="E13" s="50" t="s">
        <v>339</v>
      </c>
      <c r="F13" s="51" t="s">
        <v>7</v>
      </c>
      <c r="G13" s="51" t="s">
        <v>115</v>
      </c>
      <c r="H13" s="52" t="s">
        <v>151</v>
      </c>
      <c r="I13" s="52" t="str">
        <f>IF(AND(C13="x",H13="OUI"),"OUI","NON")</f>
        <v>OUI</v>
      </c>
      <c r="J13" s="52" t="s">
        <v>249</v>
      </c>
      <c r="K13" s="53"/>
      <c r="L13" s="54"/>
      <c r="M13" s="54"/>
      <c r="N13" s="55"/>
      <c r="O13" s="56"/>
      <c r="P13" s="57"/>
      <c r="Q13" s="57"/>
      <c r="R13" s="58"/>
      <c r="S13" s="58"/>
      <c r="T13" s="15"/>
    </row>
    <row r="14" spans="1:23" ht="34.450000000000003" customHeight="1" x14ac:dyDescent="0.3">
      <c r="A14" s="59" t="s">
        <v>90</v>
      </c>
      <c r="B14" s="60" t="s">
        <v>397</v>
      </c>
      <c r="C14" s="61"/>
      <c r="D14" s="62" t="s">
        <v>2</v>
      </c>
      <c r="E14" s="63" t="s">
        <v>340</v>
      </c>
      <c r="F14" s="64" t="s">
        <v>292</v>
      </c>
      <c r="G14" s="64" t="s">
        <v>116</v>
      </c>
      <c r="H14" s="65" t="s">
        <v>153</v>
      </c>
      <c r="I14" s="65" t="str">
        <f t="shared" ref="I14:I77" si="0">IF(AND(C14="x",H14="OUI"),"OUI","NON")</f>
        <v>NON</v>
      </c>
      <c r="J14" s="65"/>
      <c r="K14" s="66"/>
      <c r="L14" s="67"/>
      <c r="M14" s="67"/>
      <c r="N14" s="68"/>
      <c r="O14" s="56"/>
      <c r="P14" s="57">
        <v>2014</v>
      </c>
      <c r="Q14" s="57"/>
      <c r="R14" s="58">
        <v>2014</v>
      </c>
      <c r="S14" s="58"/>
      <c r="T14" s="15"/>
    </row>
    <row r="15" spans="1:23" ht="34.450000000000003" customHeight="1" x14ac:dyDescent="0.3">
      <c r="A15" s="59" t="s">
        <v>90</v>
      </c>
      <c r="B15" s="60" t="s">
        <v>397</v>
      </c>
      <c r="C15" s="69"/>
      <c r="D15" s="62" t="s">
        <v>2</v>
      </c>
      <c r="E15" s="63" t="s">
        <v>308</v>
      </c>
      <c r="F15" s="64"/>
      <c r="G15" s="64" t="s">
        <v>309</v>
      </c>
      <c r="H15" s="65" t="s">
        <v>153</v>
      </c>
      <c r="I15" s="65" t="str">
        <f t="shared" si="0"/>
        <v>NON</v>
      </c>
      <c r="J15" s="65"/>
      <c r="K15" s="66"/>
      <c r="L15" s="67"/>
      <c r="M15" s="67"/>
      <c r="N15" s="68"/>
      <c r="O15" s="56"/>
      <c r="P15" s="57"/>
      <c r="Q15" s="57"/>
      <c r="R15" s="58"/>
      <c r="S15" s="58"/>
      <c r="T15" s="15"/>
    </row>
    <row r="16" spans="1:23" ht="34.450000000000003" customHeight="1" x14ac:dyDescent="0.3">
      <c r="A16" s="70" t="s">
        <v>89</v>
      </c>
      <c r="B16" s="71" t="s">
        <v>289</v>
      </c>
      <c r="C16" s="72" t="s">
        <v>0</v>
      </c>
      <c r="D16" s="73" t="s">
        <v>15</v>
      </c>
      <c r="E16" s="49" t="s">
        <v>202</v>
      </c>
      <c r="F16" s="51" t="s">
        <v>88</v>
      </c>
      <c r="G16" s="51" t="s">
        <v>197</v>
      </c>
      <c r="H16" s="52" t="s">
        <v>151</v>
      </c>
      <c r="I16" s="52" t="str">
        <f t="shared" si="0"/>
        <v>OUI</v>
      </c>
      <c r="J16" s="74" t="s">
        <v>188</v>
      </c>
      <c r="K16" s="53"/>
      <c r="L16" s="54"/>
      <c r="M16" s="54"/>
      <c r="N16" s="68">
        <v>2011</v>
      </c>
      <c r="O16" s="75" t="s">
        <v>246</v>
      </c>
      <c r="P16" s="57"/>
      <c r="Q16" s="57"/>
      <c r="R16" s="58"/>
      <c r="S16" s="58"/>
      <c r="T16" s="15"/>
    </row>
    <row r="17" spans="1:20" ht="34.450000000000003" customHeight="1" x14ac:dyDescent="0.3">
      <c r="A17" s="70" t="s">
        <v>89</v>
      </c>
      <c r="B17" s="71" t="s">
        <v>289</v>
      </c>
      <c r="C17" s="72" t="s">
        <v>0</v>
      </c>
      <c r="D17" s="73" t="s">
        <v>15</v>
      </c>
      <c r="E17" s="49" t="s">
        <v>202</v>
      </c>
      <c r="F17" s="51" t="s">
        <v>199</v>
      </c>
      <c r="G17" s="51" t="s">
        <v>197</v>
      </c>
      <c r="H17" s="52" t="s">
        <v>151</v>
      </c>
      <c r="I17" s="52" t="str">
        <f t="shared" si="0"/>
        <v>OUI</v>
      </c>
      <c r="J17" s="74" t="s">
        <v>188</v>
      </c>
      <c r="K17" s="53"/>
      <c r="L17" s="76"/>
      <c r="M17" s="76"/>
      <c r="N17" s="68">
        <v>2011</v>
      </c>
      <c r="O17" s="75" t="s">
        <v>246</v>
      </c>
      <c r="P17" s="57"/>
      <c r="Q17" s="57"/>
      <c r="R17" s="58"/>
      <c r="S17" s="58"/>
      <c r="T17" s="15"/>
    </row>
    <row r="18" spans="1:20" ht="34.450000000000003" customHeight="1" x14ac:dyDescent="0.3">
      <c r="A18" s="70" t="s">
        <v>89</v>
      </c>
      <c r="B18" s="71" t="s">
        <v>289</v>
      </c>
      <c r="C18" s="72" t="s">
        <v>0</v>
      </c>
      <c r="D18" s="73" t="s">
        <v>15</v>
      </c>
      <c r="E18" s="49" t="s">
        <v>201</v>
      </c>
      <c r="F18" s="51" t="s">
        <v>200</v>
      </c>
      <c r="G18" s="51" t="s">
        <v>197</v>
      </c>
      <c r="H18" s="52" t="s">
        <v>151</v>
      </c>
      <c r="I18" s="52" t="str">
        <f t="shared" si="0"/>
        <v>OUI</v>
      </c>
      <c r="J18" s="74" t="s">
        <v>188</v>
      </c>
      <c r="K18" s="53"/>
      <c r="L18" s="76"/>
      <c r="M18" s="76"/>
      <c r="N18" s="68">
        <v>2011</v>
      </c>
      <c r="O18" s="75" t="s">
        <v>246</v>
      </c>
      <c r="P18" s="57"/>
      <c r="Q18" s="57"/>
      <c r="R18" s="58"/>
      <c r="S18" s="58"/>
      <c r="T18" s="15"/>
    </row>
    <row r="19" spans="1:20" ht="34.450000000000003" customHeight="1" x14ac:dyDescent="0.3">
      <c r="A19" s="70" t="s">
        <v>89</v>
      </c>
      <c r="B19" s="71" t="s">
        <v>289</v>
      </c>
      <c r="C19" s="72" t="s">
        <v>0</v>
      </c>
      <c r="D19" s="73" t="s">
        <v>15</v>
      </c>
      <c r="E19" s="49" t="s">
        <v>201</v>
      </c>
      <c r="F19" s="51" t="s">
        <v>203</v>
      </c>
      <c r="G19" s="51" t="s">
        <v>197</v>
      </c>
      <c r="H19" s="52" t="s">
        <v>151</v>
      </c>
      <c r="I19" s="52" t="str">
        <f t="shared" si="0"/>
        <v>OUI</v>
      </c>
      <c r="J19" s="74" t="s">
        <v>188</v>
      </c>
      <c r="K19" s="53"/>
      <c r="L19" s="76"/>
      <c r="M19" s="76"/>
      <c r="N19" s="68">
        <v>2011</v>
      </c>
      <c r="O19" s="75" t="s">
        <v>246</v>
      </c>
      <c r="P19" s="57"/>
      <c r="Q19" s="57"/>
      <c r="R19" s="58"/>
      <c r="S19" s="58"/>
      <c r="T19" s="15"/>
    </row>
    <row r="20" spans="1:20" ht="34.450000000000003" customHeight="1" x14ac:dyDescent="0.3">
      <c r="A20" s="77" t="s">
        <v>89</v>
      </c>
      <c r="B20" s="78" t="s">
        <v>289</v>
      </c>
      <c r="C20" s="79"/>
      <c r="D20" s="80" t="s">
        <v>15</v>
      </c>
      <c r="E20" s="81" t="s">
        <v>16</v>
      </c>
      <c r="F20" s="82" t="s">
        <v>95</v>
      </c>
      <c r="G20" s="82" t="s">
        <v>290</v>
      </c>
      <c r="H20" s="83" t="s">
        <v>153</v>
      </c>
      <c r="I20" s="83" t="str">
        <f t="shared" si="0"/>
        <v>NON</v>
      </c>
      <c r="J20" s="83"/>
      <c r="K20" s="81" t="s">
        <v>329</v>
      </c>
      <c r="L20" s="67"/>
      <c r="M20" s="67"/>
      <c r="N20" s="68"/>
      <c r="O20" s="56"/>
      <c r="P20" s="57"/>
      <c r="Q20" s="57"/>
      <c r="R20" s="58"/>
      <c r="S20" s="58"/>
      <c r="T20" s="15"/>
    </row>
    <row r="21" spans="1:20" ht="34.450000000000003" customHeight="1" x14ac:dyDescent="0.3">
      <c r="A21" s="84" t="s">
        <v>89</v>
      </c>
      <c r="B21" s="85" t="s">
        <v>330</v>
      </c>
      <c r="C21" s="86"/>
      <c r="D21" s="87" t="s">
        <v>15</v>
      </c>
      <c r="E21" s="88" t="s">
        <v>16</v>
      </c>
      <c r="F21" s="89" t="s">
        <v>95</v>
      </c>
      <c r="G21" s="89" t="s">
        <v>327</v>
      </c>
      <c r="H21" s="90" t="s">
        <v>153</v>
      </c>
      <c r="I21" s="90" t="str">
        <f t="shared" si="0"/>
        <v>NON</v>
      </c>
      <c r="J21" s="90"/>
      <c r="K21" s="88" t="s">
        <v>328</v>
      </c>
      <c r="L21" s="67"/>
      <c r="M21" s="91" t="s">
        <v>370</v>
      </c>
      <c r="N21" s="68"/>
      <c r="O21" s="56"/>
      <c r="P21" s="57"/>
      <c r="Q21" s="57"/>
      <c r="R21" s="58"/>
      <c r="S21" s="58"/>
      <c r="T21" s="15"/>
    </row>
    <row r="22" spans="1:20" ht="34.450000000000003" customHeight="1" x14ac:dyDescent="0.3">
      <c r="A22" s="70" t="s">
        <v>17</v>
      </c>
      <c r="B22" s="92" t="s">
        <v>134</v>
      </c>
      <c r="C22" s="48" t="s">
        <v>0</v>
      </c>
      <c r="D22" s="73" t="s">
        <v>3</v>
      </c>
      <c r="E22" s="49" t="s">
        <v>9</v>
      </c>
      <c r="F22" s="51" t="s">
        <v>8</v>
      </c>
      <c r="G22" s="51" t="s">
        <v>131</v>
      </c>
      <c r="H22" s="52" t="s">
        <v>151</v>
      </c>
      <c r="I22" s="52" t="str">
        <f t="shared" si="0"/>
        <v>OUI</v>
      </c>
      <c r="J22" s="52" t="s">
        <v>188</v>
      </c>
      <c r="K22" s="53"/>
      <c r="L22" s="54"/>
      <c r="M22" s="54"/>
      <c r="N22" s="55"/>
      <c r="O22" s="56"/>
      <c r="P22" s="93" t="s">
        <v>371</v>
      </c>
      <c r="Q22" s="93" t="s">
        <v>380</v>
      </c>
      <c r="R22" s="58"/>
      <c r="S22" s="58"/>
      <c r="T22" s="15"/>
    </row>
    <row r="23" spans="1:20" ht="34.450000000000003" customHeight="1" x14ac:dyDescent="0.3">
      <c r="A23" s="70" t="s">
        <v>17</v>
      </c>
      <c r="B23" s="71" t="s">
        <v>134</v>
      </c>
      <c r="C23" s="48" t="s">
        <v>0</v>
      </c>
      <c r="D23" s="73" t="s">
        <v>3</v>
      </c>
      <c r="E23" s="73" t="s">
        <v>10</v>
      </c>
      <c r="F23" s="94" t="s">
        <v>96</v>
      </c>
      <c r="G23" s="94" t="s">
        <v>195</v>
      </c>
      <c r="H23" s="95" t="s">
        <v>151</v>
      </c>
      <c r="I23" s="95" t="str">
        <f>IF(AND(C23="x",H23="OUI"),"OUI","NON")</f>
        <v>OUI</v>
      </c>
      <c r="J23" s="52" t="s">
        <v>188</v>
      </c>
      <c r="K23" s="53"/>
      <c r="L23" s="67"/>
      <c r="M23" s="67"/>
      <c r="N23" s="68">
        <v>2011</v>
      </c>
      <c r="O23" s="96" t="s">
        <v>246</v>
      </c>
      <c r="P23" s="93" t="s">
        <v>371</v>
      </c>
      <c r="Q23" s="93" t="s">
        <v>380</v>
      </c>
      <c r="R23" s="58"/>
      <c r="S23" s="58"/>
      <c r="T23" s="15"/>
    </row>
    <row r="24" spans="1:20" ht="34.450000000000003" customHeight="1" x14ac:dyDescent="0.3">
      <c r="A24" s="70" t="s">
        <v>17</v>
      </c>
      <c r="B24" s="92" t="s">
        <v>134</v>
      </c>
      <c r="C24" s="48"/>
      <c r="D24" s="73" t="s">
        <v>3</v>
      </c>
      <c r="E24" s="49" t="s">
        <v>10</v>
      </c>
      <c r="F24" s="51" t="s">
        <v>12</v>
      </c>
      <c r="G24" s="51" t="s">
        <v>128</v>
      </c>
      <c r="H24" s="52" t="s">
        <v>151</v>
      </c>
      <c r="I24" s="52" t="str">
        <f t="shared" si="0"/>
        <v>NON</v>
      </c>
      <c r="J24" s="52" t="s">
        <v>250</v>
      </c>
      <c r="K24" s="53"/>
      <c r="L24" s="54"/>
      <c r="M24" s="54"/>
      <c r="N24" s="55"/>
      <c r="O24" s="56"/>
      <c r="P24" s="93" t="s">
        <v>371</v>
      </c>
      <c r="Q24" s="178" t="s">
        <v>372</v>
      </c>
      <c r="R24" s="58"/>
      <c r="S24" s="58"/>
      <c r="T24" s="15"/>
    </row>
    <row r="25" spans="1:20" ht="34.450000000000003" customHeight="1" x14ac:dyDescent="0.3">
      <c r="A25" s="70" t="s">
        <v>17</v>
      </c>
      <c r="B25" s="71" t="s">
        <v>134</v>
      </c>
      <c r="C25" s="48"/>
      <c r="D25" s="73" t="s">
        <v>3</v>
      </c>
      <c r="E25" s="49" t="s">
        <v>10</v>
      </c>
      <c r="F25" s="51" t="s">
        <v>13</v>
      </c>
      <c r="G25" s="51" t="s">
        <v>129</v>
      </c>
      <c r="H25" s="52" t="s">
        <v>151</v>
      </c>
      <c r="I25" s="52" t="str">
        <f t="shared" si="0"/>
        <v>NON</v>
      </c>
      <c r="J25" s="52" t="s">
        <v>250</v>
      </c>
      <c r="K25" s="53"/>
      <c r="L25" s="54"/>
      <c r="M25" s="54"/>
      <c r="N25" s="55"/>
      <c r="O25" s="56"/>
      <c r="P25" s="93" t="s">
        <v>371</v>
      </c>
      <c r="Q25" s="179"/>
      <c r="R25" s="58"/>
      <c r="S25" s="58"/>
      <c r="T25" s="15"/>
    </row>
    <row r="26" spans="1:20" ht="34.450000000000003" customHeight="1" x14ac:dyDescent="0.3">
      <c r="A26" s="70" t="s">
        <v>17</v>
      </c>
      <c r="B26" s="92" t="s">
        <v>134</v>
      </c>
      <c r="C26" s="48" t="s">
        <v>0</v>
      </c>
      <c r="D26" s="73" t="s">
        <v>3</v>
      </c>
      <c r="E26" s="49" t="s">
        <v>14</v>
      </c>
      <c r="F26" s="51" t="s">
        <v>11</v>
      </c>
      <c r="G26" s="51" t="s">
        <v>130</v>
      </c>
      <c r="H26" s="52" t="s">
        <v>151</v>
      </c>
      <c r="I26" s="52" t="str">
        <f t="shared" si="0"/>
        <v>OUI</v>
      </c>
      <c r="J26" s="52" t="s">
        <v>250</v>
      </c>
      <c r="K26" s="53"/>
      <c r="L26" s="54"/>
      <c r="M26" s="54"/>
      <c r="N26" s="55"/>
      <c r="O26" s="56"/>
      <c r="P26" s="93" t="s">
        <v>371</v>
      </c>
      <c r="Q26" s="180"/>
      <c r="R26" s="58"/>
      <c r="S26" s="58"/>
      <c r="T26" s="15"/>
    </row>
    <row r="27" spans="1:20" ht="34.450000000000003" customHeight="1" x14ac:dyDescent="0.3">
      <c r="A27" s="97" t="s">
        <v>17</v>
      </c>
      <c r="B27" s="92" t="s">
        <v>133</v>
      </c>
      <c r="C27" s="48" t="s">
        <v>0</v>
      </c>
      <c r="D27" s="49" t="s">
        <v>3</v>
      </c>
      <c r="E27" s="49" t="s">
        <v>293</v>
      </c>
      <c r="F27" s="51" t="s">
        <v>6</v>
      </c>
      <c r="G27" s="51" t="s">
        <v>132</v>
      </c>
      <c r="H27" s="52" t="s">
        <v>151</v>
      </c>
      <c r="I27" s="52" t="str">
        <f t="shared" si="0"/>
        <v>OUI</v>
      </c>
      <c r="J27" s="52" t="s">
        <v>249</v>
      </c>
      <c r="K27" s="53"/>
      <c r="L27" s="54"/>
      <c r="M27" s="54"/>
      <c r="N27" s="55"/>
      <c r="O27" s="56"/>
      <c r="P27" s="57"/>
      <c r="Q27" s="57"/>
      <c r="R27" s="58"/>
      <c r="S27" s="58"/>
      <c r="T27" s="15"/>
    </row>
    <row r="28" spans="1:20" s="105" customFormat="1" ht="34.450000000000003" customHeight="1" x14ac:dyDescent="0.3">
      <c r="A28" s="98" t="s">
        <v>17</v>
      </c>
      <c r="B28" s="99" t="s">
        <v>134</v>
      </c>
      <c r="C28" s="100"/>
      <c r="D28" s="101" t="s">
        <v>3</v>
      </c>
      <c r="E28" s="101" t="s">
        <v>342</v>
      </c>
      <c r="F28" s="102" t="s">
        <v>343</v>
      </c>
      <c r="G28" s="102"/>
      <c r="H28" s="103" t="s">
        <v>153</v>
      </c>
      <c r="I28" s="103" t="str">
        <f t="shared" si="0"/>
        <v>NON</v>
      </c>
      <c r="J28" s="103"/>
      <c r="K28" s="104"/>
      <c r="L28" s="67"/>
      <c r="M28" s="76"/>
      <c r="N28" s="68"/>
      <c r="O28" s="55" t="s">
        <v>255</v>
      </c>
      <c r="P28" s="57"/>
      <c r="Q28" s="57"/>
      <c r="R28" s="58"/>
      <c r="S28" s="58"/>
    </row>
    <row r="29" spans="1:20" s="105" customFormat="1" ht="34.450000000000003" customHeight="1" x14ac:dyDescent="0.3">
      <c r="A29" s="98" t="s">
        <v>17</v>
      </c>
      <c r="B29" s="99" t="s">
        <v>344</v>
      </c>
      <c r="C29" s="100"/>
      <c r="D29" s="101" t="s">
        <v>345</v>
      </c>
      <c r="E29" s="101" t="s">
        <v>346</v>
      </c>
      <c r="F29" s="102" t="s">
        <v>347</v>
      </c>
      <c r="G29" s="102" t="s">
        <v>348</v>
      </c>
      <c r="H29" s="103" t="s">
        <v>153</v>
      </c>
      <c r="I29" s="103" t="str">
        <f t="shared" si="0"/>
        <v>NON</v>
      </c>
      <c r="J29" s="103"/>
      <c r="K29" s="104"/>
      <c r="L29" s="67"/>
      <c r="M29" s="76"/>
      <c r="N29" s="106"/>
      <c r="O29" s="55" t="s">
        <v>255</v>
      </c>
      <c r="P29" s="57"/>
      <c r="Q29" s="57"/>
      <c r="R29" s="58"/>
      <c r="S29" s="58"/>
    </row>
    <row r="30" spans="1:20" s="105" customFormat="1" ht="34.450000000000003" customHeight="1" x14ac:dyDescent="0.3">
      <c r="A30" s="98" t="s">
        <v>17</v>
      </c>
      <c r="B30" s="99" t="s">
        <v>344</v>
      </c>
      <c r="C30" s="100"/>
      <c r="D30" s="101" t="s">
        <v>349</v>
      </c>
      <c r="E30" s="101" t="s">
        <v>350</v>
      </c>
      <c r="F30" s="101" t="s">
        <v>351</v>
      </c>
      <c r="G30" s="102" t="s">
        <v>352</v>
      </c>
      <c r="H30" s="103" t="s">
        <v>153</v>
      </c>
      <c r="I30" s="103" t="str">
        <f t="shared" si="0"/>
        <v>NON</v>
      </c>
      <c r="J30" s="103"/>
      <c r="K30" s="104"/>
      <c r="L30" s="67"/>
      <c r="M30" s="76"/>
      <c r="N30" s="106"/>
      <c r="O30" s="55" t="s">
        <v>255</v>
      </c>
      <c r="P30" s="57"/>
      <c r="Q30" s="57"/>
      <c r="R30" s="58"/>
      <c r="S30" s="58"/>
    </row>
    <row r="31" spans="1:20" s="105" customFormat="1" ht="34.450000000000003" customHeight="1" x14ac:dyDescent="0.3">
      <c r="A31" s="98" t="s">
        <v>17</v>
      </c>
      <c r="B31" s="99" t="s">
        <v>344</v>
      </c>
      <c r="C31" s="100"/>
      <c r="D31" s="101" t="s">
        <v>353</v>
      </c>
      <c r="E31" s="101" t="s">
        <v>354</v>
      </c>
      <c r="F31" s="101"/>
      <c r="G31" s="102"/>
      <c r="H31" s="103" t="s">
        <v>153</v>
      </c>
      <c r="I31" s="103" t="str">
        <f t="shared" si="0"/>
        <v>NON</v>
      </c>
      <c r="J31" s="103"/>
      <c r="K31" s="104"/>
      <c r="L31" s="67"/>
      <c r="M31" s="76"/>
      <c r="N31" s="106"/>
      <c r="O31" s="55" t="s">
        <v>255</v>
      </c>
      <c r="P31" s="57"/>
      <c r="Q31" s="57"/>
      <c r="R31" s="58"/>
      <c r="S31" s="58"/>
    </row>
    <row r="32" spans="1:20" ht="34.450000000000003" customHeight="1" x14ac:dyDescent="0.3">
      <c r="A32" s="98" t="s">
        <v>17</v>
      </c>
      <c r="B32" s="99" t="s">
        <v>344</v>
      </c>
      <c r="C32" s="100"/>
      <c r="D32" s="101" t="s">
        <v>355</v>
      </c>
      <c r="E32" s="101" t="s">
        <v>356</v>
      </c>
      <c r="F32" s="101"/>
      <c r="G32" s="102"/>
      <c r="H32" s="103" t="s">
        <v>153</v>
      </c>
      <c r="I32" s="103" t="str">
        <f t="shared" si="0"/>
        <v>NON</v>
      </c>
      <c r="J32" s="103"/>
      <c r="K32" s="104"/>
      <c r="L32" s="67"/>
      <c r="M32" s="76"/>
      <c r="N32" s="106"/>
      <c r="O32" s="55" t="s">
        <v>255</v>
      </c>
      <c r="P32" s="57"/>
      <c r="Q32" s="57"/>
      <c r="R32" s="58"/>
      <c r="S32" s="58"/>
      <c r="T32" s="15"/>
    </row>
    <row r="33" spans="1:20" ht="34.450000000000003" customHeight="1" x14ac:dyDescent="0.3">
      <c r="A33" s="107" t="s">
        <v>156</v>
      </c>
      <c r="B33" s="92" t="s">
        <v>117</v>
      </c>
      <c r="C33" s="72" t="s">
        <v>294</v>
      </c>
      <c r="D33" s="73">
        <v>116</v>
      </c>
      <c r="E33" s="108" t="s">
        <v>254</v>
      </c>
      <c r="F33" s="108" t="s">
        <v>27</v>
      </c>
      <c r="G33" s="108" t="s">
        <v>99</v>
      </c>
      <c r="H33" s="52" t="s">
        <v>151</v>
      </c>
      <c r="I33" s="52" t="str">
        <f t="shared" si="0"/>
        <v>OUI</v>
      </c>
      <c r="J33" s="52" t="s">
        <v>249</v>
      </c>
      <c r="K33" s="49" t="s">
        <v>274</v>
      </c>
      <c r="L33" s="54"/>
      <c r="M33" s="54"/>
      <c r="N33" s="55"/>
      <c r="O33" s="109"/>
      <c r="P33" s="57"/>
      <c r="Q33" s="57"/>
      <c r="R33" s="58"/>
      <c r="S33" s="58"/>
      <c r="T33" s="15"/>
    </row>
    <row r="34" spans="1:20" ht="34.450000000000003" customHeight="1" x14ac:dyDescent="0.3">
      <c r="A34" s="110" t="s">
        <v>156</v>
      </c>
      <c r="B34" s="111" t="s">
        <v>117</v>
      </c>
      <c r="C34" s="112"/>
      <c r="D34" s="113">
        <v>116</v>
      </c>
      <c r="E34" s="111" t="s">
        <v>106</v>
      </c>
      <c r="F34" s="114" t="s">
        <v>87</v>
      </c>
      <c r="G34" s="114"/>
      <c r="H34" s="115" t="s">
        <v>153</v>
      </c>
      <c r="I34" s="115" t="str">
        <f t="shared" si="0"/>
        <v>NON</v>
      </c>
      <c r="J34" s="115"/>
      <c r="K34" s="116"/>
      <c r="L34" s="76"/>
      <c r="M34" s="76"/>
      <c r="N34" s="68">
        <v>2011</v>
      </c>
      <c r="O34" s="96" t="s">
        <v>253</v>
      </c>
      <c r="P34" s="181" t="s">
        <v>275</v>
      </c>
      <c r="Q34" s="57"/>
      <c r="R34" s="58" t="s">
        <v>341</v>
      </c>
      <c r="S34" s="58"/>
      <c r="T34" s="15"/>
    </row>
    <row r="35" spans="1:20" ht="34.450000000000003" customHeight="1" x14ac:dyDescent="0.3">
      <c r="A35" s="117" t="s">
        <v>156</v>
      </c>
      <c r="B35" s="111" t="s">
        <v>117</v>
      </c>
      <c r="C35" s="112"/>
      <c r="D35" s="113">
        <v>116</v>
      </c>
      <c r="E35" s="118" t="s">
        <v>126</v>
      </c>
      <c r="F35" s="118"/>
      <c r="G35" s="114" t="s">
        <v>126</v>
      </c>
      <c r="H35" s="115" t="s">
        <v>153</v>
      </c>
      <c r="I35" s="115" t="str">
        <f t="shared" si="0"/>
        <v>NON</v>
      </c>
      <c r="J35" s="115"/>
      <c r="K35" s="116"/>
      <c r="L35" s="76"/>
      <c r="M35" s="76"/>
      <c r="N35" s="68"/>
      <c r="O35" s="68"/>
      <c r="P35" s="181"/>
      <c r="Q35" s="57"/>
      <c r="R35" s="58" t="s">
        <v>341</v>
      </c>
      <c r="S35" s="58"/>
      <c r="T35" s="15"/>
    </row>
    <row r="36" spans="1:20" ht="34.450000000000003" customHeight="1" x14ac:dyDescent="0.3">
      <c r="A36" s="117" t="s">
        <v>156</v>
      </c>
      <c r="B36" s="111" t="s">
        <v>117</v>
      </c>
      <c r="C36" s="112"/>
      <c r="D36" s="113">
        <v>116</v>
      </c>
      <c r="E36" s="118" t="s">
        <v>118</v>
      </c>
      <c r="F36" s="118"/>
      <c r="G36" s="114" t="s">
        <v>122</v>
      </c>
      <c r="H36" s="115" t="s">
        <v>153</v>
      </c>
      <c r="I36" s="115" t="str">
        <f t="shared" si="0"/>
        <v>NON</v>
      </c>
      <c r="J36" s="115"/>
      <c r="K36" s="116"/>
      <c r="L36" s="76"/>
      <c r="M36" s="76"/>
      <c r="N36" s="68"/>
      <c r="O36" s="68"/>
      <c r="P36" s="181"/>
      <c r="Q36" s="57"/>
      <c r="R36" s="58" t="s">
        <v>341</v>
      </c>
      <c r="S36" s="58"/>
      <c r="T36" s="15"/>
    </row>
    <row r="37" spans="1:20" ht="34.450000000000003" customHeight="1" x14ac:dyDescent="0.3">
      <c r="A37" s="117" t="s">
        <v>156</v>
      </c>
      <c r="B37" s="111" t="s">
        <v>117</v>
      </c>
      <c r="C37" s="112"/>
      <c r="D37" s="113">
        <v>116</v>
      </c>
      <c r="E37" s="118" t="s">
        <v>119</v>
      </c>
      <c r="F37" s="118"/>
      <c r="G37" s="114" t="s">
        <v>123</v>
      </c>
      <c r="H37" s="115" t="s">
        <v>153</v>
      </c>
      <c r="I37" s="115" t="str">
        <f t="shared" si="0"/>
        <v>NON</v>
      </c>
      <c r="J37" s="115"/>
      <c r="K37" s="116"/>
      <c r="L37" s="76"/>
      <c r="M37" s="76"/>
      <c r="N37" s="68"/>
      <c r="O37" s="68"/>
      <c r="P37" s="181"/>
      <c r="Q37" s="57"/>
      <c r="R37" s="58" t="s">
        <v>341</v>
      </c>
      <c r="S37" s="58"/>
      <c r="T37" s="15"/>
    </row>
    <row r="38" spans="1:20" ht="34.450000000000003" customHeight="1" x14ac:dyDescent="0.3">
      <c r="A38" s="119" t="s">
        <v>156</v>
      </c>
      <c r="B38" s="111" t="s">
        <v>117</v>
      </c>
      <c r="C38" s="120"/>
      <c r="D38" s="113">
        <v>116</v>
      </c>
      <c r="E38" s="118" t="s">
        <v>120</v>
      </c>
      <c r="F38" s="118"/>
      <c r="G38" s="114" t="s">
        <v>124</v>
      </c>
      <c r="H38" s="115" t="s">
        <v>153</v>
      </c>
      <c r="I38" s="115" t="str">
        <f t="shared" si="0"/>
        <v>NON</v>
      </c>
      <c r="J38" s="115"/>
      <c r="K38" s="116"/>
      <c r="L38" s="76"/>
      <c r="M38" s="76"/>
      <c r="N38" s="68"/>
      <c r="O38" s="68"/>
      <c r="P38" s="181"/>
      <c r="Q38" s="57"/>
      <c r="R38" s="58" t="s">
        <v>341</v>
      </c>
      <c r="S38" s="58"/>
      <c r="T38" s="15"/>
    </row>
    <row r="39" spans="1:20" ht="34.450000000000003" customHeight="1" x14ac:dyDescent="0.3">
      <c r="A39" s="117" t="s">
        <v>156</v>
      </c>
      <c r="B39" s="111" t="s">
        <v>117</v>
      </c>
      <c r="C39" s="120"/>
      <c r="D39" s="113">
        <v>116</v>
      </c>
      <c r="E39" s="118" t="s">
        <v>121</v>
      </c>
      <c r="F39" s="111"/>
      <c r="G39" s="114" t="s">
        <v>125</v>
      </c>
      <c r="H39" s="115" t="s">
        <v>153</v>
      </c>
      <c r="I39" s="115" t="str">
        <f t="shared" si="0"/>
        <v>NON</v>
      </c>
      <c r="J39" s="115"/>
      <c r="K39" s="116"/>
      <c r="L39" s="76"/>
      <c r="M39" s="76"/>
      <c r="N39" s="68"/>
      <c r="O39" s="56"/>
      <c r="P39" s="181"/>
      <c r="Q39" s="57"/>
      <c r="R39" s="58" t="s">
        <v>341</v>
      </c>
      <c r="S39" s="58"/>
      <c r="T39" s="15"/>
    </row>
    <row r="40" spans="1:20" ht="34.450000000000003" customHeight="1" x14ac:dyDescent="0.3">
      <c r="A40" s="121" t="s">
        <v>154</v>
      </c>
      <c r="B40" s="122" t="s">
        <v>330</v>
      </c>
      <c r="C40" s="123"/>
      <c r="D40" s="88" t="s">
        <v>15</v>
      </c>
      <c r="E40" s="124" t="s">
        <v>19</v>
      </c>
      <c r="F40" s="124" t="s">
        <v>18</v>
      </c>
      <c r="G40" s="124" t="s">
        <v>100</v>
      </c>
      <c r="H40" s="125" t="s">
        <v>153</v>
      </c>
      <c r="I40" s="125" t="str">
        <f t="shared" si="0"/>
        <v>NON</v>
      </c>
      <c r="J40" s="90"/>
      <c r="K40" s="88" t="s">
        <v>273</v>
      </c>
      <c r="L40" s="54"/>
      <c r="M40" s="54"/>
      <c r="N40" s="55"/>
      <c r="O40" s="96" t="s">
        <v>374</v>
      </c>
      <c r="P40" s="57"/>
      <c r="Q40" s="57"/>
      <c r="R40" s="58"/>
      <c r="S40" s="58"/>
      <c r="T40" s="15"/>
    </row>
    <row r="41" spans="1:20" ht="34.450000000000003" customHeight="1" x14ac:dyDescent="0.3">
      <c r="A41" s="70" t="s">
        <v>155</v>
      </c>
      <c r="B41" s="71" t="s">
        <v>172</v>
      </c>
      <c r="C41" s="72"/>
      <c r="D41" s="49" t="s">
        <v>15</v>
      </c>
      <c r="E41" s="108" t="s">
        <v>20</v>
      </c>
      <c r="F41" s="108" t="s">
        <v>23</v>
      </c>
      <c r="G41" s="108" t="s">
        <v>101</v>
      </c>
      <c r="H41" s="52" t="s">
        <v>151</v>
      </c>
      <c r="I41" s="52" t="str">
        <f t="shared" si="0"/>
        <v>NON</v>
      </c>
      <c r="J41" s="52" t="s">
        <v>250</v>
      </c>
      <c r="K41" s="53"/>
      <c r="L41" s="54"/>
      <c r="M41" s="54"/>
      <c r="N41" s="55"/>
      <c r="O41" s="109"/>
      <c r="P41" s="57"/>
      <c r="Q41" s="57"/>
      <c r="R41" s="58"/>
      <c r="S41" s="58"/>
      <c r="T41" s="15"/>
    </row>
    <row r="42" spans="1:20" ht="34.450000000000003" customHeight="1" x14ac:dyDescent="0.3">
      <c r="A42" s="70" t="s">
        <v>155</v>
      </c>
      <c r="B42" s="71" t="s">
        <v>172</v>
      </c>
      <c r="C42" s="72"/>
      <c r="D42" s="49" t="s">
        <v>22</v>
      </c>
      <c r="E42" s="108" t="s">
        <v>24</v>
      </c>
      <c r="F42" s="108" t="s">
        <v>26</v>
      </c>
      <c r="G42" s="108" t="s">
        <v>103</v>
      </c>
      <c r="H42" s="52" t="s">
        <v>151</v>
      </c>
      <c r="I42" s="52" t="str">
        <f t="shared" si="0"/>
        <v>NON</v>
      </c>
      <c r="J42" s="52" t="s">
        <v>250</v>
      </c>
      <c r="K42" s="53"/>
      <c r="L42" s="54"/>
      <c r="M42" s="54"/>
      <c r="N42" s="55"/>
      <c r="O42" s="109"/>
      <c r="P42" s="57"/>
      <c r="Q42" s="57"/>
      <c r="R42" s="58"/>
      <c r="S42" s="58"/>
      <c r="T42" s="15"/>
    </row>
    <row r="43" spans="1:20" ht="34.450000000000003" customHeight="1" x14ac:dyDescent="0.3">
      <c r="A43" s="70" t="s">
        <v>155</v>
      </c>
      <c r="B43" s="71" t="s">
        <v>107</v>
      </c>
      <c r="C43" s="72"/>
      <c r="D43" s="49" t="s">
        <v>15</v>
      </c>
      <c r="E43" s="108" t="s">
        <v>21</v>
      </c>
      <c r="F43" s="108" t="s">
        <v>23</v>
      </c>
      <c r="G43" s="108" t="s">
        <v>102</v>
      </c>
      <c r="H43" s="52" t="s">
        <v>151</v>
      </c>
      <c r="I43" s="52" t="str">
        <f t="shared" si="0"/>
        <v>NON</v>
      </c>
      <c r="J43" s="52" t="s">
        <v>250</v>
      </c>
      <c r="K43" s="49" t="s">
        <v>375</v>
      </c>
      <c r="L43" s="54"/>
      <c r="M43" s="54"/>
      <c r="N43" s="55"/>
      <c r="O43" s="109"/>
      <c r="P43" s="57"/>
      <c r="Q43" s="57"/>
      <c r="R43" s="58"/>
      <c r="S43" s="58"/>
      <c r="T43" s="15"/>
    </row>
    <row r="44" spans="1:20" ht="34.450000000000003" customHeight="1" x14ac:dyDescent="0.3">
      <c r="A44" s="70" t="s">
        <v>155</v>
      </c>
      <c r="B44" s="71" t="s">
        <v>107</v>
      </c>
      <c r="C44" s="72"/>
      <c r="D44" s="49" t="s">
        <v>22</v>
      </c>
      <c r="E44" s="108" t="s">
        <v>25</v>
      </c>
      <c r="F44" s="108" t="s">
        <v>26</v>
      </c>
      <c r="G44" s="108" t="s">
        <v>104</v>
      </c>
      <c r="H44" s="52" t="s">
        <v>151</v>
      </c>
      <c r="I44" s="52" t="str">
        <f t="shared" si="0"/>
        <v>NON</v>
      </c>
      <c r="J44" s="52" t="s">
        <v>250</v>
      </c>
      <c r="K44" s="53"/>
      <c r="L44" s="54"/>
      <c r="M44" s="54"/>
      <c r="N44" s="55"/>
      <c r="O44" s="109"/>
      <c r="P44" s="57"/>
      <c r="Q44" s="57"/>
      <c r="R44" s="58"/>
      <c r="S44" s="58"/>
      <c r="T44" s="15"/>
    </row>
    <row r="45" spans="1:20" ht="34.450000000000003" customHeight="1" x14ac:dyDescent="0.3">
      <c r="A45" s="110" t="s">
        <v>155</v>
      </c>
      <c r="B45" s="126" t="s">
        <v>172</v>
      </c>
      <c r="C45" s="112"/>
      <c r="D45" s="118" t="s">
        <v>15</v>
      </c>
      <c r="E45" s="111" t="s">
        <v>105</v>
      </c>
      <c r="F45" s="114" t="s">
        <v>86</v>
      </c>
      <c r="G45" s="114" t="s">
        <v>256</v>
      </c>
      <c r="H45" s="115" t="s">
        <v>153</v>
      </c>
      <c r="I45" s="115" t="str">
        <f t="shared" si="0"/>
        <v>NON</v>
      </c>
      <c r="J45" s="115" t="s">
        <v>250</v>
      </c>
      <c r="K45" s="116"/>
      <c r="L45" s="76"/>
      <c r="M45" s="76"/>
      <c r="N45" s="68">
        <v>2011</v>
      </c>
      <c r="O45" s="96" t="s">
        <v>252</v>
      </c>
      <c r="P45" s="57">
        <v>2013</v>
      </c>
      <c r="Q45" s="57" t="s">
        <v>376</v>
      </c>
      <c r="R45" s="58" t="s">
        <v>341</v>
      </c>
      <c r="S45" s="58"/>
      <c r="T45" s="15"/>
    </row>
    <row r="46" spans="1:20" ht="34.450000000000003" customHeight="1" x14ac:dyDescent="0.3">
      <c r="A46" s="70" t="s">
        <v>28</v>
      </c>
      <c r="B46" s="71" t="s">
        <v>136</v>
      </c>
      <c r="C46" s="72" t="s">
        <v>0</v>
      </c>
      <c r="D46" s="73" t="s">
        <v>29</v>
      </c>
      <c r="E46" s="92" t="s">
        <v>34</v>
      </c>
      <c r="F46" s="92" t="s">
        <v>30</v>
      </c>
      <c r="G46" s="92" t="s">
        <v>264</v>
      </c>
      <c r="H46" s="48" t="s">
        <v>151</v>
      </c>
      <c r="I46" s="48" t="str">
        <f t="shared" si="0"/>
        <v>OUI</v>
      </c>
      <c r="J46" s="48" t="s">
        <v>250</v>
      </c>
      <c r="K46" s="127"/>
      <c r="L46" s="76"/>
      <c r="M46" s="76"/>
      <c r="N46" s="68"/>
      <c r="O46" s="56"/>
      <c r="P46" s="57"/>
      <c r="Q46" s="57"/>
      <c r="R46" s="58"/>
      <c r="S46" s="58"/>
      <c r="T46" s="15"/>
    </row>
    <row r="47" spans="1:20" ht="34.450000000000003" customHeight="1" x14ac:dyDescent="0.3">
      <c r="A47" s="70" t="s">
        <v>28</v>
      </c>
      <c r="B47" s="71" t="s">
        <v>136</v>
      </c>
      <c r="C47" s="72" t="s">
        <v>0</v>
      </c>
      <c r="D47" s="73" t="s">
        <v>29</v>
      </c>
      <c r="E47" s="92" t="s">
        <v>33</v>
      </c>
      <c r="F47" s="92" t="s">
        <v>30</v>
      </c>
      <c r="G47" s="92" t="s">
        <v>265</v>
      </c>
      <c r="H47" s="48" t="s">
        <v>151</v>
      </c>
      <c r="I47" s="48" t="str">
        <f t="shared" si="0"/>
        <v>OUI</v>
      </c>
      <c r="J47" s="48" t="s">
        <v>250</v>
      </c>
      <c r="K47" s="127"/>
      <c r="L47" s="76"/>
      <c r="M47" s="76"/>
      <c r="N47" s="68"/>
      <c r="O47" s="56"/>
      <c r="P47" s="57"/>
      <c r="Q47" s="57"/>
      <c r="R47" s="58"/>
      <c r="S47" s="58"/>
      <c r="T47" s="15"/>
    </row>
    <row r="48" spans="1:20" ht="34.450000000000003" customHeight="1" x14ac:dyDescent="0.3">
      <c r="A48" s="70" t="s">
        <v>28</v>
      </c>
      <c r="B48" s="71" t="s">
        <v>136</v>
      </c>
      <c r="C48" s="72"/>
      <c r="D48" s="73" t="s">
        <v>29</v>
      </c>
      <c r="E48" s="92" t="s">
        <v>35</v>
      </c>
      <c r="F48" s="92" t="s">
        <v>30</v>
      </c>
      <c r="G48" s="92" t="s">
        <v>266</v>
      </c>
      <c r="H48" s="48" t="s">
        <v>151</v>
      </c>
      <c r="I48" s="48" t="str">
        <f t="shared" si="0"/>
        <v>NON</v>
      </c>
      <c r="J48" s="48" t="s">
        <v>250</v>
      </c>
      <c r="K48" s="127"/>
      <c r="L48" s="76"/>
      <c r="M48" s="76"/>
      <c r="N48" s="68"/>
      <c r="O48" s="56"/>
      <c r="P48" s="57"/>
      <c r="Q48" s="57"/>
      <c r="R48" s="58"/>
      <c r="S48" s="58"/>
      <c r="T48" s="15"/>
    </row>
    <row r="49" spans="1:20" ht="34.450000000000003" customHeight="1" x14ac:dyDescent="0.3">
      <c r="A49" s="70" t="s">
        <v>28</v>
      </c>
      <c r="B49" s="71" t="s">
        <v>136</v>
      </c>
      <c r="C49" s="72" t="s">
        <v>0</v>
      </c>
      <c r="D49" s="73" t="s">
        <v>29</v>
      </c>
      <c r="E49" s="92" t="s">
        <v>36</v>
      </c>
      <c r="F49" s="92" t="s">
        <v>31</v>
      </c>
      <c r="G49" s="92" t="s">
        <v>276</v>
      </c>
      <c r="H49" s="48" t="s">
        <v>151</v>
      </c>
      <c r="I49" s="48" t="str">
        <f t="shared" si="0"/>
        <v>OUI</v>
      </c>
      <c r="J49" s="48" t="s">
        <v>188</v>
      </c>
      <c r="K49" s="127" t="s">
        <v>277</v>
      </c>
      <c r="L49" s="76"/>
      <c r="M49" s="76"/>
      <c r="N49" s="68"/>
      <c r="O49" s="56"/>
      <c r="P49" s="57"/>
      <c r="Q49" s="57"/>
      <c r="R49" s="58"/>
      <c r="S49" s="58"/>
      <c r="T49" s="15"/>
    </row>
    <row r="50" spans="1:20" ht="34.450000000000003" customHeight="1" x14ac:dyDescent="0.3">
      <c r="A50" s="70" t="s">
        <v>28</v>
      </c>
      <c r="B50" s="71" t="s">
        <v>136</v>
      </c>
      <c r="C50" s="72" t="s">
        <v>0</v>
      </c>
      <c r="D50" s="73" t="s">
        <v>29</v>
      </c>
      <c r="E50" s="49" t="s">
        <v>138</v>
      </c>
      <c r="F50" s="49" t="s">
        <v>139</v>
      </c>
      <c r="G50" s="49" t="s">
        <v>267</v>
      </c>
      <c r="H50" s="52" t="s">
        <v>151</v>
      </c>
      <c r="I50" s="52" t="str">
        <f t="shared" si="0"/>
        <v>OUI</v>
      </c>
      <c r="J50" s="48" t="s">
        <v>250</v>
      </c>
      <c r="K50" s="53"/>
      <c r="L50" s="76"/>
      <c r="M50" s="76"/>
      <c r="N50" s="68">
        <v>2011</v>
      </c>
      <c r="O50" s="75" t="s">
        <v>246</v>
      </c>
      <c r="P50" s="57"/>
      <c r="Q50" s="57"/>
      <c r="R50" s="58"/>
      <c r="S50" s="58"/>
      <c r="T50" s="15"/>
    </row>
    <row r="51" spans="1:20" ht="34.450000000000003" customHeight="1" x14ac:dyDescent="0.3">
      <c r="A51" s="70" t="s">
        <v>28</v>
      </c>
      <c r="B51" s="71" t="s">
        <v>137</v>
      </c>
      <c r="C51" s="72"/>
      <c r="D51" s="73" t="s">
        <v>29</v>
      </c>
      <c r="E51" s="92" t="s">
        <v>98</v>
      </c>
      <c r="F51" s="51" t="s">
        <v>32</v>
      </c>
      <c r="G51" s="92" t="s">
        <v>268</v>
      </c>
      <c r="H51" s="74" t="s">
        <v>151</v>
      </c>
      <c r="I51" s="74" t="str">
        <f t="shared" si="0"/>
        <v>NON</v>
      </c>
      <c r="J51" s="48" t="s">
        <v>188</v>
      </c>
      <c r="K51" s="128"/>
      <c r="L51" s="54">
        <v>2010</v>
      </c>
      <c r="M51" s="91" t="s">
        <v>283</v>
      </c>
      <c r="N51" s="56"/>
      <c r="O51" s="56"/>
      <c r="P51" s="57"/>
      <c r="Q51" s="57"/>
      <c r="R51" s="58"/>
      <c r="S51" s="58"/>
      <c r="T51" s="15"/>
    </row>
    <row r="52" spans="1:20" ht="34.450000000000003" customHeight="1" x14ac:dyDescent="0.3">
      <c r="A52" s="70" t="s">
        <v>28</v>
      </c>
      <c r="B52" s="71" t="s">
        <v>136</v>
      </c>
      <c r="C52" s="72" t="s">
        <v>0</v>
      </c>
      <c r="D52" s="73" t="s">
        <v>29</v>
      </c>
      <c r="E52" s="49" t="s">
        <v>181</v>
      </c>
      <c r="F52" s="49" t="s">
        <v>142</v>
      </c>
      <c r="G52" s="49" t="s">
        <v>271</v>
      </c>
      <c r="H52" s="52" t="s">
        <v>151</v>
      </c>
      <c r="I52" s="52" t="str">
        <f t="shared" si="0"/>
        <v>OUI</v>
      </c>
      <c r="J52" s="52" t="s">
        <v>250</v>
      </c>
      <c r="K52" s="53"/>
      <c r="L52" s="76"/>
      <c r="M52" s="76"/>
      <c r="N52" s="68">
        <v>2011</v>
      </c>
      <c r="O52" s="75" t="s">
        <v>246</v>
      </c>
      <c r="P52" s="57"/>
      <c r="Q52" s="57"/>
      <c r="R52" s="58"/>
      <c r="S52" s="58"/>
      <c r="T52" s="15"/>
    </row>
    <row r="53" spans="1:20" ht="34.450000000000003" customHeight="1" x14ac:dyDescent="0.3">
      <c r="A53" s="117" t="s">
        <v>28</v>
      </c>
      <c r="B53" s="111" t="s">
        <v>136</v>
      </c>
      <c r="C53" s="120"/>
      <c r="D53" s="118" t="s">
        <v>29</v>
      </c>
      <c r="E53" s="118" t="s">
        <v>306</v>
      </c>
      <c r="F53" s="118" t="s">
        <v>307</v>
      </c>
      <c r="G53" s="118" t="s">
        <v>269</v>
      </c>
      <c r="H53" s="115" t="s">
        <v>153</v>
      </c>
      <c r="I53" s="115" t="str">
        <f t="shared" si="0"/>
        <v>NON</v>
      </c>
      <c r="J53" s="115"/>
      <c r="K53" s="118" t="s">
        <v>278</v>
      </c>
      <c r="L53" s="76"/>
      <c r="M53" s="76"/>
      <c r="N53" s="68"/>
      <c r="O53" s="56"/>
      <c r="P53" s="57"/>
      <c r="Q53" s="57"/>
      <c r="R53" s="58" t="s">
        <v>341</v>
      </c>
      <c r="S53" s="58"/>
      <c r="T53" s="15"/>
    </row>
    <row r="54" spans="1:20" ht="34.450000000000003" customHeight="1" x14ac:dyDescent="0.3">
      <c r="A54" s="77" t="s">
        <v>28</v>
      </c>
      <c r="B54" s="78" t="s">
        <v>136</v>
      </c>
      <c r="C54" s="79"/>
      <c r="D54" s="80" t="s">
        <v>29</v>
      </c>
      <c r="E54" s="81" t="s">
        <v>140</v>
      </c>
      <c r="F54" s="81" t="s">
        <v>141</v>
      </c>
      <c r="G54" s="81" t="s">
        <v>270</v>
      </c>
      <c r="H54" s="129" t="s">
        <v>153</v>
      </c>
      <c r="I54" s="129" t="str">
        <f t="shared" si="0"/>
        <v>NON</v>
      </c>
      <c r="J54" s="129"/>
      <c r="K54" s="81" t="s">
        <v>321</v>
      </c>
      <c r="L54" s="76"/>
      <c r="M54" s="76"/>
      <c r="N54" s="68"/>
      <c r="O54" s="56"/>
      <c r="P54" s="57"/>
      <c r="Q54" s="57"/>
      <c r="R54" s="58"/>
      <c r="S54" s="58"/>
      <c r="T54" s="15"/>
    </row>
    <row r="55" spans="1:20" ht="34.450000000000003" customHeight="1" x14ac:dyDescent="0.3">
      <c r="A55" s="77" t="s">
        <v>28</v>
      </c>
      <c r="B55" s="78" t="s">
        <v>136</v>
      </c>
      <c r="C55" s="79"/>
      <c r="D55" s="80" t="s">
        <v>29</v>
      </c>
      <c r="E55" s="81" t="s">
        <v>313</v>
      </c>
      <c r="F55" s="81" t="s">
        <v>314</v>
      </c>
      <c r="G55" s="81" t="s">
        <v>310</v>
      </c>
      <c r="H55" s="129" t="s">
        <v>153</v>
      </c>
      <c r="I55" s="129" t="str">
        <f t="shared" si="0"/>
        <v>NON</v>
      </c>
      <c r="J55" s="129"/>
      <c r="K55" s="81" t="s">
        <v>320</v>
      </c>
      <c r="L55" s="76"/>
      <c r="M55" s="76"/>
      <c r="N55" s="68"/>
      <c r="O55" s="56"/>
      <c r="P55" s="57"/>
      <c r="Q55" s="57"/>
      <c r="R55" s="58"/>
      <c r="S55" s="58"/>
      <c r="T55" s="15"/>
    </row>
    <row r="56" spans="1:20" ht="34.450000000000003" customHeight="1" x14ac:dyDescent="0.3">
      <c r="A56" s="77" t="s">
        <v>28</v>
      </c>
      <c r="B56" s="78" t="s">
        <v>136</v>
      </c>
      <c r="C56" s="79"/>
      <c r="D56" s="80" t="s">
        <v>29</v>
      </c>
      <c r="E56" s="81" t="s">
        <v>317</v>
      </c>
      <c r="F56" s="81" t="s">
        <v>318</v>
      </c>
      <c r="G56" s="81" t="s">
        <v>311</v>
      </c>
      <c r="H56" s="129" t="s">
        <v>153</v>
      </c>
      <c r="I56" s="129" t="str">
        <f t="shared" si="0"/>
        <v>NON</v>
      </c>
      <c r="J56" s="129"/>
      <c r="K56" s="81" t="s">
        <v>319</v>
      </c>
      <c r="L56" s="76"/>
      <c r="M56" s="76"/>
      <c r="N56" s="68"/>
      <c r="O56" s="56"/>
      <c r="P56" s="57"/>
      <c r="Q56" s="57"/>
      <c r="R56" s="58"/>
      <c r="S56" s="58"/>
      <c r="T56" s="15"/>
    </row>
    <row r="57" spans="1:20" ht="34.450000000000003" customHeight="1" x14ac:dyDescent="0.3">
      <c r="A57" s="77" t="s">
        <v>28</v>
      </c>
      <c r="B57" s="78" t="s">
        <v>136</v>
      </c>
      <c r="C57" s="79"/>
      <c r="D57" s="80" t="s">
        <v>29</v>
      </c>
      <c r="E57" s="81" t="s">
        <v>315</v>
      </c>
      <c r="F57" s="81" t="s">
        <v>316</v>
      </c>
      <c r="G57" s="81" t="s">
        <v>312</v>
      </c>
      <c r="H57" s="129" t="s">
        <v>153</v>
      </c>
      <c r="I57" s="129" t="str">
        <f t="shared" si="0"/>
        <v>NON</v>
      </c>
      <c r="J57" s="129"/>
      <c r="K57" s="81" t="s">
        <v>320</v>
      </c>
      <c r="L57" s="76"/>
      <c r="M57" s="76"/>
      <c r="N57" s="68"/>
      <c r="O57" s="56"/>
      <c r="P57" s="57"/>
      <c r="Q57" s="57"/>
      <c r="R57" s="58"/>
      <c r="S57" s="58"/>
      <c r="T57" s="15"/>
    </row>
    <row r="58" spans="1:20" ht="34.450000000000003" customHeight="1" x14ac:dyDescent="0.3">
      <c r="A58" s="70" t="s">
        <v>159</v>
      </c>
      <c r="B58" s="92" t="s">
        <v>169</v>
      </c>
      <c r="C58" s="72" t="s">
        <v>0</v>
      </c>
      <c r="D58" s="73">
        <v>59</v>
      </c>
      <c r="E58" s="92" t="s">
        <v>42</v>
      </c>
      <c r="F58" s="108" t="s">
        <v>18</v>
      </c>
      <c r="G58" s="108" t="s">
        <v>111</v>
      </c>
      <c r="H58" s="48" t="s">
        <v>151</v>
      </c>
      <c r="I58" s="48" t="str">
        <f t="shared" si="0"/>
        <v>OUI</v>
      </c>
      <c r="J58" s="52" t="s">
        <v>249</v>
      </c>
      <c r="K58" s="53"/>
      <c r="L58" s="76"/>
      <c r="M58" s="76"/>
      <c r="N58" s="68"/>
      <c r="O58" s="68"/>
      <c r="P58" s="57"/>
      <c r="Q58" s="57"/>
      <c r="R58" s="58"/>
      <c r="S58" s="58"/>
      <c r="T58" s="15"/>
    </row>
    <row r="59" spans="1:20" ht="34.450000000000003" customHeight="1" x14ac:dyDescent="0.3">
      <c r="A59" s="70" t="s">
        <v>159</v>
      </c>
      <c r="B59" s="92" t="s">
        <v>169</v>
      </c>
      <c r="C59" s="72" t="s">
        <v>0</v>
      </c>
      <c r="D59" s="73">
        <v>59</v>
      </c>
      <c r="E59" s="92" t="s">
        <v>42</v>
      </c>
      <c r="F59" s="92" t="s">
        <v>54</v>
      </c>
      <c r="G59" s="108" t="s">
        <v>112</v>
      </c>
      <c r="H59" s="48" t="s">
        <v>151</v>
      </c>
      <c r="I59" s="48" t="str">
        <f t="shared" si="0"/>
        <v>OUI</v>
      </c>
      <c r="J59" s="52" t="s">
        <v>249</v>
      </c>
      <c r="K59" s="53"/>
      <c r="L59" s="76"/>
      <c r="M59" s="76"/>
      <c r="N59" s="68"/>
      <c r="O59" s="68"/>
      <c r="P59" s="57"/>
      <c r="Q59" s="57"/>
      <c r="R59" s="58"/>
      <c r="S59" s="58"/>
      <c r="T59" s="15"/>
    </row>
    <row r="60" spans="1:20" ht="34.450000000000003" customHeight="1" x14ac:dyDescent="0.3">
      <c r="A60" s="70" t="s">
        <v>159</v>
      </c>
      <c r="B60" s="92" t="s">
        <v>170</v>
      </c>
      <c r="C60" s="72" t="s">
        <v>0</v>
      </c>
      <c r="D60" s="73">
        <v>59</v>
      </c>
      <c r="E60" s="92" t="s">
        <v>45</v>
      </c>
      <c r="F60" s="92" t="s">
        <v>67</v>
      </c>
      <c r="G60" s="92" t="s">
        <v>114</v>
      </c>
      <c r="H60" s="48" t="s">
        <v>151</v>
      </c>
      <c r="I60" s="48" t="str">
        <f t="shared" si="0"/>
        <v>OUI</v>
      </c>
      <c r="J60" s="52" t="s">
        <v>249</v>
      </c>
      <c r="K60" s="53"/>
      <c r="L60" s="76"/>
      <c r="M60" s="76"/>
      <c r="N60" s="68"/>
      <c r="O60" s="68"/>
      <c r="P60" s="57"/>
      <c r="Q60" s="57"/>
      <c r="R60" s="58"/>
      <c r="S60" s="58"/>
      <c r="T60" s="15"/>
    </row>
    <row r="61" spans="1:20" ht="34.450000000000003" customHeight="1" x14ac:dyDescent="0.3">
      <c r="A61" s="70" t="s">
        <v>159</v>
      </c>
      <c r="B61" s="92" t="s">
        <v>171</v>
      </c>
      <c r="C61" s="72" t="s">
        <v>0</v>
      </c>
      <c r="D61" s="73">
        <v>59</v>
      </c>
      <c r="E61" s="92" t="s">
        <v>40</v>
      </c>
      <c r="F61" s="92" t="s">
        <v>51</v>
      </c>
      <c r="G61" s="92" t="s">
        <v>127</v>
      </c>
      <c r="H61" s="48" t="s">
        <v>151</v>
      </c>
      <c r="I61" s="48" t="str">
        <f t="shared" si="0"/>
        <v>OUI</v>
      </c>
      <c r="J61" s="52" t="s">
        <v>249</v>
      </c>
      <c r="K61" s="53"/>
      <c r="L61" s="76"/>
      <c r="M61" s="76"/>
      <c r="N61" s="68"/>
      <c r="O61" s="68"/>
      <c r="P61" s="57"/>
      <c r="Q61" s="57"/>
      <c r="R61" s="58"/>
      <c r="S61" s="58"/>
      <c r="T61" s="15"/>
    </row>
    <row r="62" spans="1:20" ht="34.450000000000003" customHeight="1" x14ac:dyDescent="0.3">
      <c r="A62" s="70" t="s">
        <v>159</v>
      </c>
      <c r="B62" s="92" t="s">
        <v>171</v>
      </c>
      <c r="C62" s="72" t="s">
        <v>0</v>
      </c>
      <c r="D62" s="73">
        <v>59</v>
      </c>
      <c r="E62" s="92" t="s">
        <v>40</v>
      </c>
      <c r="F62" s="92" t="s">
        <v>52</v>
      </c>
      <c r="G62" s="92" t="s">
        <v>108</v>
      </c>
      <c r="H62" s="48" t="s">
        <v>151</v>
      </c>
      <c r="I62" s="48" t="str">
        <f t="shared" si="0"/>
        <v>OUI</v>
      </c>
      <c r="J62" s="52" t="s">
        <v>249</v>
      </c>
      <c r="K62" s="53"/>
      <c r="L62" s="76"/>
      <c r="M62" s="76"/>
      <c r="N62" s="68"/>
      <c r="O62" s="68"/>
      <c r="P62" s="57"/>
      <c r="Q62" s="57"/>
      <c r="R62" s="58"/>
      <c r="S62" s="58"/>
      <c r="T62" s="15"/>
    </row>
    <row r="63" spans="1:20" ht="34.450000000000003" customHeight="1" x14ac:dyDescent="0.3">
      <c r="A63" s="70" t="s">
        <v>159</v>
      </c>
      <c r="B63" s="92" t="s">
        <v>171</v>
      </c>
      <c r="C63" s="72"/>
      <c r="D63" s="73">
        <v>59</v>
      </c>
      <c r="E63" s="92" t="s">
        <v>40</v>
      </c>
      <c r="F63" s="92" t="s">
        <v>214</v>
      </c>
      <c r="G63" s="92" t="s">
        <v>213</v>
      </c>
      <c r="H63" s="48" t="s">
        <v>151</v>
      </c>
      <c r="I63" s="48" t="str">
        <f t="shared" si="0"/>
        <v>NON</v>
      </c>
      <c r="J63" s="48" t="s">
        <v>249</v>
      </c>
      <c r="K63" s="127" t="s">
        <v>215</v>
      </c>
      <c r="L63" s="76"/>
      <c r="M63" s="76"/>
      <c r="N63" s="68"/>
      <c r="O63" s="68"/>
      <c r="P63" s="57"/>
      <c r="Q63" s="57"/>
      <c r="R63" s="58"/>
      <c r="S63" s="58"/>
      <c r="T63" s="15"/>
    </row>
    <row r="64" spans="1:20" ht="45.7" customHeight="1" x14ac:dyDescent="0.3">
      <c r="A64" s="77" t="s">
        <v>159</v>
      </c>
      <c r="B64" s="130" t="s">
        <v>158</v>
      </c>
      <c r="C64" s="79"/>
      <c r="D64" s="80">
        <v>59</v>
      </c>
      <c r="E64" s="130" t="s">
        <v>37</v>
      </c>
      <c r="F64" s="130" t="s">
        <v>43</v>
      </c>
      <c r="G64" s="130" t="s">
        <v>204</v>
      </c>
      <c r="H64" s="131" t="s">
        <v>153</v>
      </c>
      <c r="I64" s="131" t="str">
        <f t="shared" si="0"/>
        <v>NON</v>
      </c>
      <c r="J64" s="131"/>
      <c r="K64" s="132"/>
      <c r="L64" s="76"/>
      <c r="M64" s="76"/>
      <c r="N64" s="68"/>
      <c r="O64" s="68"/>
      <c r="P64" s="93" t="s">
        <v>377</v>
      </c>
      <c r="Q64" s="93" t="s">
        <v>364</v>
      </c>
      <c r="R64" s="133"/>
      <c r="S64" s="58"/>
      <c r="T64" s="15"/>
    </row>
    <row r="65" spans="1:20" ht="45.7" customHeight="1" x14ac:dyDescent="0.3">
      <c r="A65" s="77" t="s">
        <v>159</v>
      </c>
      <c r="B65" s="130" t="s">
        <v>158</v>
      </c>
      <c r="C65" s="79"/>
      <c r="D65" s="80">
        <v>59</v>
      </c>
      <c r="E65" s="130" t="s">
        <v>47</v>
      </c>
      <c r="F65" s="130" t="s">
        <v>48</v>
      </c>
      <c r="G65" s="130" t="s">
        <v>205</v>
      </c>
      <c r="H65" s="131" t="s">
        <v>153</v>
      </c>
      <c r="I65" s="131" t="str">
        <f t="shared" si="0"/>
        <v>NON</v>
      </c>
      <c r="J65" s="131"/>
      <c r="K65" s="132"/>
      <c r="L65" s="76"/>
      <c r="M65" s="76"/>
      <c r="N65" s="68"/>
      <c r="O65" s="68"/>
      <c r="P65" s="93" t="s">
        <v>377</v>
      </c>
      <c r="Q65" s="93" t="s">
        <v>364</v>
      </c>
      <c r="R65" s="133"/>
      <c r="S65" s="58"/>
      <c r="T65" s="15"/>
    </row>
    <row r="66" spans="1:20" ht="45.7" customHeight="1" x14ac:dyDescent="0.3">
      <c r="A66" s="77" t="s">
        <v>159</v>
      </c>
      <c r="B66" s="130" t="s">
        <v>158</v>
      </c>
      <c r="C66" s="79"/>
      <c r="D66" s="80">
        <v>59</v>
      </c>
      <c r="E66" s="130" t="s">
        <v>38</v>
      </c>
      <c r="F66" s="130" t="s">
        <v>48</v>
      </c>
      <c r="G66" s="130" t="s">
        <v>217</v>
      </c>
      <c r="H66" s="131" t="s">
        <v>153</v>
      </c>
      <c r="I66" s="131" t="str">
        <f t="shared" si="0"/>
        <v>NON</v>
      </c>
      <c r="J66" s="131"/>
      <c r="K66" s="132"/>
      <c r="L66" s="76"/>
      <c r="M66" s="76"/>
      <c r="N66" s="68"/>
      <c r="O66" s="68"/>
      <c r="P66" s="93" t="s">
        <v>377</v>
      </c>
      <c r="Q66" s="93" t="s">
        <v>364</v>
      </c>
      <c r="R66" s="133"/>
      <c r="S66" s="58"/>
      <c r="T66" s="15"/>
    </row>
    <row r="67" spans="1:20" ht="45.7" customHeight="1" x14ac:dyDescent="0.3">
      <c r="A67" s="77" t="s">
        <v>159</v>
      </c>
      <c r="B67" s="130" t="s">
        <v>158</v>
      </c>
      <c r="C67" s="79"/>
      <c r="D67" s="80">
        <v>59</v>
      </c>
      <c r="E67" s="130" t="s">
        <v>39</v>
      </c>
      <c r="F67" s="130" t="s">
        <v>53</v>
      </c>
      <c r="G67" s="130" t="s">
        <v>216</v>
      </c>
      <c r="H67" s="131" t="s">
        <v>153</v>
      </c>
      <c r="I67" s="131" t="str">
        <f t="shared" si="0"/>
        <v>NON</v>
      </c>
      <c r="J67" s="131"/>
      <c r="K67" s="132"/>
      <c r="L67" s="76"/>
      <c r="M67" s="76"/>
      <c r="N67" s="68"/>
      <c r="O67" s="68"/>
      <c r="P67" s="93" t="s">
        <v>377</v>
      </c>
      <c r="Q67" s="93" t="s">
        <v>364</v>
      </c>
      <c r="R67" s="133"/>
      <c r="S67" s="58"/>
      <c r="T67" s="15"/>
    </row>
    <row r="68" spans="1:20" ht="45.7" customHeight="1" x14ac:dyDescent="0.3">
      <c r="A68" s="77" t="s">
        <v>159</v>
      </c>
      <c r="B68" s="130" t="s">
        <v>158</v>
      </c>
      <c r="C68" s="79"/>
      <c r="D68" s="80">
        <v>59</v>
      </c>
      <c r="E68" s="130" t="s">
        <v>208</v>
      </c>
      <c r="F68" s="130" t="s">
        <v>67</v>
      </c>
      <c r="G68" s="130" t="s">
        <v>209</v>
      </c>
      <c r="H68" s="131" t="s">
        <v>153</v>
      </c>
      <c r="I68" s="131" t="str">
        <f t="shared" si="0"/>
        <v>NON</v>
      </c>
      <c r="J68" s="131"/>
      <c r="K68" s="132" t="s">
        <v>220</v>
      </c>
      <c r="L68" s="76"/>
      <c r="M68" s="76"/>
      <c r="N68" s="68"/>
      <c r="O68" s="68"/>
      <c r="P68" s="93" t="s">
        <v>377</v>
      </c>
      <c r="Q68" s="93" t="s">
        <v>364</v>
      </c>
      <c r="R68" s="133"/>
      <c r="S68" s="58"/>
      <c r="T68" s="15"/>
    </row>
    <row r="69" spans="1:20" ht="45.7" customHeight="1" x14ac:dyDescent="0.3">
      <c r="A69" s="77" t="s">
        <v>159</v>
      </c>
      <c r="B69" s="130" t="s">
        <v>158</v>
      </c>
      <c r="C69" s="79"/>
      <c r="D69" s="80">
        <v>59</v>
      </c>
      <c r="E69" s="130" t="s">
        <v>207</v>
      </c>
      <c r="F69" s="130" t="s">
        <v>48</v>
      </c>
      <c r="G69" s="130" t="s">
        <v>206</v>
      </c>
      <c r="H69" s="131" t="s">
        <v>153</v>
      </c>
      <c r="I69" s="131" t="str">
        <f t="shared" si="0"/>
        <v>NON</v>
      </c>
      <c r="J69" s="131"/>
      <c r="K69" s="132"/>
      <c r="L69" s="76"/>
      <c r="M69" s="76"/>
      <c r="N69" s="68"/>
      <c r="O69" s="68"/>
      <c r="P69" s="93" t="s">
        <v>377</v>
      </c>
      <c r="Q69" s="93" t="s">
        <v>364</v>
      </c>
      <c r="R69" s="133"/>
      <c r="S69" s="58"/>
      <c r="T69" s="15"/>
    </row>
    <row r="70" spans="1:20" ht="45.7" customHeight="1" x14ac:dyDescent="0.3">
      <c r="A70" s="77" t="s">
        <v>159</v>
      </c>
      <c r="B70" s="130" t="s">
        <v>158</v>
      </c>
      <c r="C70" s="79"/>
      <c r="D70" s="80">
        <v>59</v>
      </c>
      <c r="E70" s="130" t="s">
        <v>46</v>
      </c>
      <c r="F70" s="130" t="s">
        <v>43</v>
      </c>
      <c r="G70" s="130" t="s">
        <v>210</v>
      </c>
      <c r="H70" s="131" t="s">
        <v>153</v>
      </c>
      <c r="I70" s="131" t="str">
        <f t="shared" si="0"/>
        <v>NON</v>
      </c>
      <c r="J70" s="131"/>
      <c r="K70" s="132"/>
      <c r="L70" s="76"/>
      <c r="M70" s="76"/>
      <c r="N70" s="68"/>
      <c r="O70" s="68"/>
      <c r="P70" s="93" t="s">
        <v>377</v>
      </c>
      <c r="Q70" s="93" t="s">
        <v>364</v>
      </c>
      <c r="R70" s="133"/>
      <c r="S70" s="58"/>
      <c r="T70" s="15"/>
    </row>
    <row r="71" spans="1:20" ht="45.7" customHeight="1" x14ac:dyDescent="0.3">
      <c r="A71" s="77" t="s">
        <v>159</v>
      </c>
      <c r="B71" s="130" t="s">
        <v>158</v>
      </c>
      <c r="C71" s="79"/>
      <c r="D71" s="80">
        <v>59</v>
      </c>
      <c r="E71" s="130" t="s">
        <v>55</v>
      </c>
      <c r="F71" s="130" t="s">
        <v>49</v>
      </c>
      <c r="G71" s="130" t="s">
        <v>211</v>
      </c>
      <c r="H71" s="131" t="s">
        <v>153</v>
      </c>
      <c r="I71" s="131" t="str">
        <f t="shared" si="0"/>
        <v>NON</v>
      </c>
      <c r="J71" s="131"/>
      <c r="K71" s="132"/>
      <c r="L71" s="76"/>
      <c r="M71" s="76"/>
      <c r="N71" s="68"/>
      <c r="O71" s="68"/>
      <c r="P71" s="93" t="s">
        <v>377</v>
      </c>
      <c r="Q71" s="93" t="s">
        <v>364</v>
      </c>
      <c r="R71" s="133"/>
      <c r="S71" s="58"/>
      <c r="T71" s="15"/>
    </row>
    <row r="72" spans="1:20" ht="45.7" customHeight="1" x14ac:dyDescent="0.3">
      <c r="A72" s="77" t="s">
        <v>159</v>
      </c>
      <c r="B72" s="130" t="s">
        <v>158</v>
      </c>
      <c r="C72" s="79"/>
      <c r="D72" s="80">
        <v>59</v>
      </c>
      <c r="E72" s="130" t="s">
        <v>41</v>
      </c>
      <c r="F72" s="130" t="s">
        <v>50</v>
      </c>
      <c r="G72" s="130" t="s">
        <v>212</v>
      </c>
      <c r="H72" s="131" t="s">
        <v>153</v>
      </c>
      <c r="I72" s="131" t="str">
        <f t="shared" si="0"/>
        <v>NON</v>
      </c>
      <c r="J72" s="131"/>
      <c r="K72" s="132" t="s">
        <v>360</v>
      </c>
      <c r="L72" s="76"/>
      <c r="M72" s="76"/>
      <c r="N72" s="68"/>
      <c r="O72" s="68"/>
      <c r="P72" s="93" t="s">
        <v>377</v>
      </c>
      <c r="Q72" s="93" t="s">
        <v>364</v>
      </c>
      <c r="R72" s="133"/>
      <c r="S72" s="58"/>
      <c r="T72" s="15"/>
    </row>
    <row r="73" spans="1:20" ht="45.7" customHeight="1" x14ac:dyDescent="0.3">
      <c r="A73" s="77" t="s">
        <v>159</v>
      </c>
      <c r="B73" s="130" t="s">
        <v>158</v>
      </c>
      <c r="C73" s="79"/>
      <c r="D73" s="80">
        <v>59</v>
      </c>
      <c r="E73" s="130" t="s">
        <v>218</v>
      </c>
      <c r="F73" s="134" t="s">
        <v>18</v>
      </c>
      <c r="G73" s="134" t="s">
        <v>100</v>
      </c>
      <c r="H73" s="131" t="s">
        <v>153</v>
      </c>
      <c r="I73" s="131" t="str">
        <f t="shared" si="0"/>
        <v>NON</v>
      </c>
      <c r="J73" s="131"/>
      <c r="K73" s="132"/>
      <c r="L73" s="76"/>
      <c r="M73" s="76"/>
      <c r="N73" s="68"/>
      <c r="O73" s="68"/>
      <c r="P73" s="93" t="s">
        <v>377</v>
      </c>
      <c r="Q73" s="93" t="s">
        <v>364</v>
      </c>
      <c r="R73" s="133"/>
      <c r="S73" s="58"/>
      <c r="T73" s="15"/>
    </row>
    <row r="74" spans="1:20" ht="34.450000000000003" customHeight="1" x14ac:dyDescent="0.3">
      <c r="A74" s="107" t="s">
        <v>159</v>
      </c>
      <c r="B74" s="92" t="s">
        <v>170</v>
      </c>
      <c r="C74" s="48" t="s">
        <v>0</v>
      </c>
      <c r="D74" s="49"/>
      <c r="E74" s="92" t="s">
        <v>56</v>
      </c>
      <c r="F74" s="74" t="s">
        <v>219</v>
      </c>
      <c r="G74" s="127" t="s">
        <v>398</v>
      </c>
      <c r="H74" s="48" t="s">
        <v>151</v>
      </c>
      <c r="I74" s="48" t="str">
        <f t="shared" si="0"/>
        <v>OUI</v>
      </c>
      <c r="J74" s="48" t="s">
        <v>249</v>
      </c>
      <c r="K74" s="127"/>
      <c r="L74" s="91">
        <v>2010</v>
      </c>
      <c r="M74" s="91" t="s">
        <v>257</v>
      </c>
      <c r="N74" s="68"/>
      <c r="O74" s="96"/>
      <c r="P74" s="57"/>
      <c r="Q74" s="57"/>
      <c r="R74" s="58"/>
      <c r="S74" s="58"/>
      <c r="T74" s="15"/>
    </row>
    <row r="75" spans="1:20" ht="34.450000000000003" customHeight="1" x14ac:dyDescent="0.3">
      <c r="A75" s="119" t="s">
        <v>159</v>
      </c>
      <c r="B75" s="111" t="s">
        <v>170</v>
      </c>
      <c r="C75" s="120"/>
      <c r="D75" s="118">
        <v>59</v>
      </c>
      <c r="E75" s="111" t="s">
        <v>91</v>
      </c>
      <c r="F75" s="111" t="s">
        <v>92</v>
      </c>
      <c r="G75" s="111" t="s">
        <v>92</v>
      </c>
      <c r="H75" s="120" t="s">
        <v>153</v>
      </c>
      <c r="I75" s="120" t="str">
        <f t="shared" si="0"/>
        <v>NON</v>
      </c>
      <c r="J75" s="120"/>
      <c r="K75" s="135" t="s">
        <v>279</v>
      </c>
      <c r="L75" s="76"/>
      <c r="M75" s="76"/>
      <c r="N75" s="68">
        <v>2013</v>
      </c>
      <c r="O75" s="68" t="s">
        <v>376</v>
      </c>
      <c r="P75" s="57"/>
      <c r="Q75" s="57"/>
      <c r="R75" s="58" t="s">
        <v>341</v>
      </c>
      <c r="S75" s="58"/>
      <c r="T75" s="15"/>
    </row>
    <row r="76" spans="1:20" ht="34.450000000000003" customHeight="1" x14ac:dyDescent="0.3">
      <c r="A76" s="119" t="s">
        <v>159</v>
      </c>
      <c r="B76" s="111" t="s">
        <v>171</v>
      </c>
      <c r="C76" s="120"/>
      <c r="D76" s="118">
        <v>59</v>
      </c>
      <c r="E76" s="111" t="s">
        <v>110</v>
      </c>
      <c r="F76" s="114"/>
      <c r="G76" s="114" t="s">
        <v>109</v>
      </c>
      <c r="H76" s="120" t="s">
        <v>153</v>
      </c>
      <c r="I76" s="120" t="str">
        <f t="shared" si="0"/>
        <v>NON</v>
      </c>
      <c r="J76" s="120"/>
      <c r="K76" s="135" t="s">
        <v>279</v>
      </c>
      <c r="L76" s="76"/>
      <c r="M76" s="76"/>
      <c r="N76" s="68"/>
      <c r="O76" s="68"/>
      <c r="P76" s="136">
        <v>2014</v>
      </c>
      <c r="Q76" s="57"/>
      <c r="R76" s="58" t="s">
        <v>341</v>
      </c>
      <c r="S76" s="58"/>
      <c r="T76" s="15"/>
    </row>
    <row r="77" spans="1:20" ht="34.450000000000003" customHeight="1" x14ac:dyDescent="0.3">
      <c r="A77" s="117" t="s">
        <v>159</v>
      </c>
      <c r="B77" s="135" t="s">
        <v>172</v>
      </c>
      <c r="C77" s="112"/>
      <c r="D77" s="137">
        <v>59</v>
      </c>
      <c r="E77" s="111" t="s">
        <v>399</v>
      </c>
      <c r="F77" s="111" t="s">
        <v>287</v>
      </c>
      <c r="G77" s="111" t="s">
        <v>286</v>
      </c>
      <c r="H77" s="120" t="s">
        <v>153</v>
      </c>
      <c r="I77" s="120" t="str">
        <f t="shared" si="0"/>
        <v>NON</v>
      </c>
      <c r="J77" s="120"/>
      <c r="K77" s="135"/>
      <c r="L77" s="54"/>
      <c r="M77" s="54"/>
      <c r="N77" s="55"/>
      <c r="O77" s="55"/>
      <c r="P77" s="57" t="s">
        <v>259</v>
      </c>
      <c r="Q77" s="57" t="s">
        <v>251</v>
      </c>
      <c r="R77" s="58" t="s">
        <v>341</v>
      </c>
      <c r="S77" s="58"/>
      <c r="T77" s="15"/>
    </row>
    <row r="78" spans="1:20" ht="34.450000000000003" customHeight="1" x14ac:dyDescent="0.3">
      <c r="A78" s="97" t="s">
        <v>57</v>
      </c>
      <c r="B78" s="92" t="s">
        <v>157</v>
      </c>
      <c r="C78" s="48" t="s">
        <v>0</v>
      </c>
      <c r="D78" s="49">
        <v>59</v>
      </c>
      <c r="E78" s="92" t="s">
        <v>38</v>
      </c>
      <c r="F78" s="92" t="s">
        <v>67</v>
      </c>
      <c r="G78" s="92" t="s">
        <v>217</v>
      </c>
      <c r="H78" s="48" t="s">
        <v>151</v>
      </c>
      <c r="I78" s="48" t="str">
        <f t="shared" ref="I78:I131" si="1">IF(AND(C78="x",H78="OUI"),"OUI","NON")</f>
        <v>OUI</v>
      </c>
      <c r="J78" s="48" t="s">
        <v>249</v>
      </c>
      <c r="K78" s="127"/>
      <c r="L78" s="54"/>
      <c r="M78" s="54"/>
      <c r="N78" s="55"/>
      <c r="O78" s="55"/>
      <c r="P78" s="57"/>
      <c r="Q78" s="57"/>
      <c r="R78" s="58"/>
      <c r="S78" s="58"/>
      <c r="T78" s="15"/>
    </row>
    <row r="79" spans="1:20" ht="34.450000000000003" customHeight="1" x14ac:dyDescent="0.3">
      <c r="A79" s="97" t="s">
        <v>57</v>
      </c>
      <c r="B79" s="92" t="s">
        <v>157</v>
      </c>
      <c r="C79" s="48" t="s">
        <v>0</v>
      </c>
      <c r="D79" s="49">
        <v>59</v>
      </c>
      <c r="E79" s="92" t="s">
        <v>39</v>
      </c>
      <c r="F79" s="92" t="s">
        <v>53</v>
      </c>
      <c r="G79" s="92" t="s">
        <v>216</v>
      </c>
      <c r="H79" s="48" t="s">
        <v>151</v>
      </c>
      <c r="I79" s="48" t="str">
        <f t="shared" si="1"/>
        <v>OUI</v>
      </c>
      <c r="J79" s="48" t="s">
        <v>249</v>
      </c>
      <c r="K79" s="127"/>
      <c r="L79" s="54"/>
      <c r="M79" s="54"/>
      <c r="N79" s="55"/>
      <c r="O79" s="55"/>
      <c r="P79" s="57"/>
      <c r="Q79" s="57"/>
      <c r="R79" s="58"/>
      <c r="S79" s="58"/>
      <c r="T79" s="15"/>
    </row>
    <row r="80" spans="1:20" ht="34.450000000000003" customHeight="1" x14ac:dyDescent="0.3">
      <c r="A80" s="97" t="s">
        <v>57</v>
      </c>
      <c r="B80" s="92" t="s">
        <v>157</v>
      </c>
      <c r="C80" s="48" t="s">
        <v>0</v>
      </c>
      <c r="D80" s="49">
        <v>59</v>
      </c>
      <c r="E80" s="92" t="s">
        <v>389</v>
      </c>
      <c r="F80" s="92" t="s">
        <v>49</v>
      </c>
      <c r="G80" s="92" t="s">
        <v>211</v>
      </c>
      <c r="H80" s="48" t="s">
        <v>151</v>
      </c>
      <c r="I80" s="48" t="str">
        <f t="shared" si="1"/>
        <v>OUI</v>
      </c>
      <c r="J80" s="48" t="s">
        <v>249</v>
      </c>
      <c r="K80" s="127"/>
      <c r="L80" s="54"/>
      <c r="M80" s="54"/>
      <c r="N80" s="55"/>
      <c r="O80" s="55"/>
      <c r="P80" s="57"/>
      <c r="Q80" s="57"/>
      <c r="R80" s="58"/>
      <c r="S80" s="58"/>
      <c r="T80" s="15"/>
    </row>
    <row r="81" spans="1:20" ht="34.450000000000003" customHeight="1" x14ac:dyDescent="0.3">
      <c r="A81" s="97" t="s">
        <v>57</v>
      </c>
      <c r="B81" s="92" t="s">
        <v>157</v>
      </c>
      <c r="C81" s="48" t="s">
        <v>0</v>
      </c>
      <c r="D81" s="49">
        <v>59</v>
      </c>
      <c r="E81" s="92" t="s">
        <v>55</v>
      </c>
      <c r="F81" s="92" t="s">
        <v>43</v>
      </c>
      <c r="G81" s="92" t="s">
        <v>221</v>
      </c>
      <c r="H81" s="48" t="s">
        <v>151</v>
      </c>
      <c r="I81" s="48" t="str">
        <f t="shared" si="1"/>
        <v>OUI</v>
      </c>
      <c r="J81" s="48" t="s">
        <v>249</v>
      </c>
      <c r="K81" s="127"/>
      <c r="L81" s="54"/>
      <c r="M81" s="54"/>
      <c r="N81" s="55"/>
      <c r="O81" s="55"/>
      <c r="P81" s="57"/>
      <c r="Q81" s="57"/>
      <c r="R81" s="58"/>
      <c r="S81" s="58"/>
      <c r="T81" s="15"/>
    </row>
    <row r="82" spans="1:20" ht="34.450000000000003" customHeight="1" x14ac:dyDescent="0.3">
      <c r="A82" s="97" t="s">
        <v>57</v>
      </c>
      <c r="B82" s="92" t="s">
        <v>157</v>
      </c>
      <c r="C82" s="48" t="s">
        <v>0</v>
      </c>
      <c r="D82" s="49">
        <v>59</v>
      </c>
      <c r="E82" s="92" t="s">
        <v>55</v>
      </c>
      <c r="F82" s="92" t="s">
        <v>72</v>
      </c>
      <c r="G82" s="92" t="s">
        <v>222</v>
      </c>
      <c r="H82" s="48" t="s">
        <v>151</v>
      </c>
      <c r="I82" s="48" t="str">
        <f t="shared" si="1"/>
        <v>OUI</v>
      </c>
      <c r="J82" s="48" t="s">
        <v>249</v>
      </c>
      <c r="K82" s="127"/>
      <c r="L82" s="54"/>
      <c r="M82" s="54"/>
      <c r="N82" s="55"/>
      <c r="O82" s="55"/>
      <c r="P82" s="57"/>
      <c r="Q82" s="57"/>
      <c r="R82" s="58"/>
      <c r="S82" s="58"/>
      <c r="T82" s="15"/>
    </row>
    <row r="83" spans="1:20" ht="34.450000000000003" customHeight="1" x14ac:dyDescent="0.3">
      <c r="A83" s="70" t="s">
        <v>57</v>
      </c>
      <c r="B83" s="92" t="s">
        <v>157</v>
      </c>
      <c r="C83" s="48" t="s">
        <v>0</v>
      </c>
      <c r="D83" s="49">
        <v>59</v>
      </c>
      <c r="E83" s="92" t="s">
        <v>68</v>
      </c>
      <c r="F83" s="92" t="s">
        <v>48</v>
      </c>
      <c r="G83" s="92" t="s">
        <v>205</v>
      </c>
      <c r="H83" s="48" t="s">
        <v>151</v>
      </c>
      <c r="I83" s="48" t="str">
        <f t="shared" si="1"/>
        <v>OUI</v>
      </c>
      <c r="J83" s="48" t="s">
        <v>249</v>
      </c>
      <c r="K83" s="127"/>
      <c r="L83" s="54"/>
      <c r="M83" s="54"/>
      <c r="N83" s="55"/>
      <c r="O83" s="55"/>
      <c r="P83" s="57"/>
      <c r="Q83" s="57"/>
      <c r="R83" s="58"/>
      <c r="S83" s="58"/>
      <c r="T83" s="15"/>
    </row>
    <row r="84" spans="1:20" ht="34.450000000000003" customHeight="1" x14ac:dyDescent="0.3">
      <c r="A84" s="70" t="s">
        <v>57</v>
      </c>
      <c r="B84" s="92" t="s">
        <v>157</v>
      </c>
      <c r="C84" s="48" t="s">
        <v>0</v>
      </c>
      <c r="D84" s="49">
        <v>59</v>
      </c>
      <c r="E84" s="92" t="s">
        <v>47</v>
      </c>
      <c r="F84" s="92" t="s">
        <v>71</v>
      </c>
      <c r="G84" s="92" t="s">
        <v>224</v>
      </c>
      <c r="H84" s="48" t="s">
        <v>151</v>
      </c>
      <c r="I84" s="48" t="str">
        <f t="shared" si="1"/>
        <v>OUI</v>
      </c>
      <c r="J84" s="48" t="s">
        <v>249</v>
      </c>
      <c r="K84" s="127"/>
      <c r="L84" s="54"/>
      <c r="M84" s="54"/>
      <c r="N84" s="55"/>
      <c r="O84" s="55"/>
      <c r="P84" s="57"/>
      <c r="Q84" s="57"/>
      <c r="R84" s="58"/>
      <c r="S84" s="58"/>
      <c r="T84" s="15"/>
    </row>
    <row r="85" spans="1:20" ht="34.450000000000003" customHeight="1" x14ac:dyDescent="0.3">
      <c r="A85" s="70" t="s">
        <v>57</v>
      </c>
      <c r="B85" s="92" t="s">
        <v>157</v>
      </c>
      <c r="C85" s="48" t="s">
        <v>0</v>
      </c>
      <c r="D85" s="49">
        <v>59</v>
      </c>
      <c r="E85" s="92" t="s">
        <v>58</v>
      </c>
      <c r="F85" s="92" t="s">
        <v>53</v>
      </c>
      <c r="G85" s="92" t="s">
        <v>225</v>
      </c>
      <c r="H85" s="48" t="s">
        <v>151</v>
      </c>
      <c r="I85" s="48" t="str">
        <f t="shared" si="1"/>
        <v>OUI</v>
      </c>
      <c r="J85" s="48" t="s">
        <v>249</v>
      </c>
      <c r="K85" s="127"/>
      <c r="L85" s="54"/>
      <c r="M85" s="54"/>
      <c r="N85" s="55"/>
      <c r="O85" s="55"/>
      <c r="P85" s="57"/>
      <c r="Q85" s="57"/>
      <c r="R85" s="58"/>
      <c r="S85" s="58"/>
      <c r="T85" s="15"/>
    </row>
    <row r="86" spans="1:20" ht="34.450000000000003" customHeight="1" x14ac:dyDescent="0.3">
      <c r="A86" s="70" t="s">
        <v>57</v>
      </c>
      <c r="B86" s="92" t="s">
        <v>157</v>
      </c>
      <c r="C86" s="48" t="s">
        <v>0</v>
      </c>
      <c r="D86" s="49">
        <v>59</v>
      </c>
      <c r="E86" s="92" t="s">
        <v>69</v>
      </c>
      <c r="F86" s="92" t="s">
        <v>70</v>
      </c>
      <c r="G86" s="92" t="s">
        <v>226</v>
      </c>
      <c r="H86" s="48" t="s">
        <v>151</v>
      </c>
      <c r="I86" s="48" t="str">
        <f t="shared" si="1"/>
        <v>OUI</v>
      </c>
      <c r="J86" s="48" t="s">
        <v>249</v>
      </c>
      <c r="K86" s="127"/>
      <c r="L86" s="54"/>
      <c r="M86" s="54"/>
      <c r="N86" s="55"/>
      <c r="O86" s="55"/>
      <c r="P86" s="57"/>
      <c r="Q86" s="57"/>
      <c r="R86" s="58"/>
      <c r="S86" s="58"/>
      <c r="T86" s="15"/>
    </row>
    <row r="87" spans="1:20" ht="34.450000000000003" customHeight="1" x14ac:dyDescent="0.3">
      <c r="A87" s="70" t="s">
        <v>57</v>
      </c>
      <c r="B87" s="92" t="s">
        <v>157</v>
      </c>
      <c r="C87" s="48" t="s">
        <v>0</v>
      </c>
      <c r="D87" s="49">
        <v>59</v>
      </c>
      <c r="E87" s="92" t="s">
        <v>40</v>
      </c>
      <c r="F87" s="92" t="s">
        <v>94</v>
      </c>
      <c r="G87" s="92" t="s">
        <v>127</v>
      </c>
      <c r="H87" s="48" t="s">
        <v>151</v>
      </c>
      <c r="I87" s="48" t="str">
        <f t="shared" si="1"/>
        <v>OUI</v>
      </c>
      <c r="J87" s="48" t="s">
        <v>249</v>
      </c>
      <c r="K87" s="127"/>
      <c r="L87" s="54"/>
      <c r="M87" s="54"/>
      <c r="N87" s="55"/>
      <c r="O87" s="55"/>
      <c r="P87" s="57"/>
      <c r="Q87" s="57"/>
      <c r="R87" s="58"/>
      <c r="S87" s="58"/>
      <c r="T87" s="15"/>
    </row>
    <row r="88" spans="1:20" ht="34.450000000000003" customHeight="1" x14ac:dyDescent="0.3">
      <c r="A88" s="70" t="s">
        <v>57</v>
      </c>
      <c r="B88" s="92" t="s">
        <v>157</v>
      </c>
      <c r="C88" s="48" t="s">
        <v>0</v>
      </c>
      <c r="D88" s="49">
        <v>59</v>
      </c>
      <c r="E88" s="92" t="s">
        <v>40</v>
      </c>
      <c r="F88" s="92" t="s">
        <v>93</v>
      </c>
      <c r="G88" s="92" t="s">
        <v>108</v>
      </c>
      <c r="H88" s="48" t="s">
        <v>151</v>
      </c>
      <c r="I88" s="48" t="str">
        <f t="shared" si="1"/>
        <v>OUI</v>
      </c>
      <c r="J88" s="48" t="s">
        <v>249</v>
      </c>
      <c r="K88" s="127"/>
      <c r="L88" s="54"/>
      <c r="M88" s="54"/>
      <c r="N88" s="55"/>
      <c r="O88" s="55"/>
      <c r="P88" s="57"/>
      <c r="Q88" s="57"/>
      <c r="R88" s="58"/>
      <c r="S88" s="58"/>
      <c r="T88" s="15"/>
    </row>
    <row r="89" spans="1:20" ht="34.450000000000003" customHeight="1" x14ac:dyDescent="0.3">
      <c r="A89" s="70" t="s">
        <v>57</v>
      </c>
      <c r="B89" s="92" t="s">
        <v>157</v>
      </c>
      <c r="C89" s="48" t="s">
        <v>0</v>
      </c>
      <c r="D89" s="49">
        <v>59</v>
      </c>
      <c r="E89" s="92" t="s">
        <v>59</v>
      </c>
      <c r="F89" s="92" t="s">
        <v>72</v>
      </c>
      <c r="G89" s="92" t="s">
        <v>227</v>
      </c>
      <c r="H89" s="48" t="s">
        <v>151</v>
      </c>
      <c r="I89" s="48" t="str">
        <f t="shared" si="1"/>
        <v>OUI</v>
      </c>
      <c r="J89" s="48" t="s">
        <v>249</v>
      </c>
      <c r="K89" s="127"/>
      <c r="L89" s="54"/>
      <c r="M89" s="54"/>
      <c r="N89" s="55"/>
      <c r="O89" s="55"/>
      <c r="P89" s="57"/>
      <c r="Q89" s="57"/>
      <c r="R89" s="58"/>
      <c r="S89" s="58"/>
      <c r="T89" s="15"/>
    </row>
    <row r="90" spans="1:20" ht="34.450000000000003" customHeight="1" x14ac:dyDescent="0.3">
      <c r="A90" s="70" t="s">
        <v>57</v>
      </c>
      <c r="B90" s="92" t="s">
        <v>157</v>
      </c>
      <c r="C90" s="48" t="s">
        <v>0</v>
      </c>
      <c r="D90" s="49">
        <v>59</v>
      </c>
      <c r="E90" s="92" t="s">
        <v>60</v>
      </c>
      <c r="F90" s="92" t="s">
        <v>73</v>
      </c>
      <c r="G90" s="92" t="s">
        <v>228</v>
      </c>
      <c r="H90" s="48" t="s">
        <v>151</v>
      </c>
      <c r="I90" s="48" t="str">
        <f t="shared" si="1"/>
        <v>OUI</v>
      </c>
      <c r="J90" s="48" t="s">
        <v>249</v>
      </c>
      <c r="K90" s="127"/>
      <c r="L90" s="54"/>
      <c r="M90" s="54"/>
      <c r="N90" s="55"/>
      <c r="O90" s="55"/>
      <c r="P90" s="57"/>
      <c r="Q90" s="57"/>
      <c r="R90" s="58"/>
      <c r="S90" s="58"/>
      <c r="T90" s="15"/>
    </row>
    <row r="91" spans="1:20" ht="34.450000000000003" customHeight="1" x14ac:dyDescent="0.3">
      <c r="A91" s="70" t="s">
        <v>57</v>
      </c>
      <c r="B91" s="92" t="s">
        <v>157</v>
      </c>
      <c r="C91" s="48" t="s">
        <v>0</v>
      </c>
      <c r="D91" s="49">
        <v>59</v>
      </c>
      <c r="E91" s="92" t="s">
        <v>61</v>
      </c>
      <c r="F91" s="92" t="s">
        <v>73</v>
      </c>
      <c r="G91" s="92" t="s">
        <v>229</v>
      </c>
      <c r="H91" s="48" t="s">
        <v>151</v>
      </c>
      <c r="I91" s="48" t="str">
        <f t="shared" si="1"/>
        <v>OUI</v>
      </c>
      <c r="J91" s="48" t="s">
        <v>249</v>
      </c>
      <c r="K91" s="127"/>
      <c r="L91" s="54"/>
      <c r="M91" s="54"/>
      <c r="N91" s="55"/>
      <c r="O91" s="55"/>
      <c r="P91" s="57"/>
      <c r="Q91" s="57"/>
      <c r="R91" s="58"/>
      <c r="S91" s="58"/>
      <c r="T91" s="15"/>
    </row>
    <row r="92" spans="1:20" ht="34.450000000000003" customHeight="1" x14ac:dyDescent="0.3">
      <c r="A92" s="70" t="s">
        <v>57</v>
      </c>
      <c r="B92" s="92" t="s">
        <v>157</v>
      </c>
      <c r="C92" s="48" t="s">
        <v>0</v>
      </c>
      <c r="D92" s="49">
        <v>59</v>
      </c>
      <c r="E92" s="92" t="s">
        <v>63</v>
      </c>
      <c r="F92" s="92" t="s">
        <v>54</v>
      </c>
      <c r="G92" s="138" t="s">
        <v>230</v>
      </c>
      <c r="H92" s="48" t="s">
        <v>151</v>
      </c>
      <c r="I92" s="48" t="str">
        <f t="shared" si="1"/>
        <v>OUI</v>
      </c>
      <c r="J92" s="48" t="s">
        <v>249</v>
      </c>
      <c r="K92" s="127"/>
      <c r="L92" s="54"/>
      <c r="M92" s="54"/>
      <c r="N92" s="55"/>
      <c r="O92" s="55"/>
      <c r="P92" s="57"/>
      <c r="Q92" s="57"/>
      <c r="R92" s="58"/>
      <c r="S92" s="58"/>
      <c r="T92" s="15"/>
    </row>
    <row r="93" spans="1:20" ht="34.450000000000003" customHeight="1" x14ac:dyDescent="0.3">
      <c r="A93" s="70" t="s">
        <v>57</v>
      </c>
      <c r="B93" s="92" t="s">
        <v>157</v>
      </c>
      <c r="C93" s="48" t="s">
        <v>0</v>
      </c>
      <c r="D93" s="49">
        <v>59</v>
      </c>
      <c r="E93" s="92" t="s">
        <v>64</v>
      </c>
      <c r="F93" s="92" t="s">
        <v>44</v>
      </c>
      <c r="G93" s="92" t="s">
        <v>114</v>
      </c>
      <c r="H93" s="48" t="s">
        <v>151</v>
      </c>
      <c r="I93" s="48" t="str">
        <f t="shared" si="1"/>
        <v>OUI</v>
      </c>
      <c r="J93" s="48" t="s">
        <v>249</v>
      </c>
      <c r="K93" s="127"/>
      <c r="L93" s="54"/>
      <c r="M93" s="54"/>
      <c r="N93" s="55"/>
      <c r="O93" s="55"/>
      <c r="P93" s="57"/>
      <c r="Q93" s="57"/>
      <c r="R93" s="58"/>
      <c r="S93" s="58"/>
      <c r="T93" s="15"/>
    </row>
    <row r="94" spans="1:20" ht="34.450000000000003" customHeight="1" x14ac:dyDescent="0.3">
      <c r="A94" s="70" t="s">
        <v>57</v>
      </c>
      <c r="B94" s="92" t="s">
        <v>157</v>
      </c>
      <c r="C94" s="48" t="s">
        <v>0</v>
      </c>
      <c r="D94" s="49">
        <v>59</v>
      </c>
      <c r="E94" s="92" t="s">
        <v>65</v>
      </c>
      <c r="F94" s="108" t="s">
        <v>18</v>
      </c>
      <c r="G94" s="108" t="s">
        <v>231</v>
      </c>
      <c r="H94" s="48" t="s">
        <v>151</v>
      </c>
      <c r="I94" s="48" t="str">
        <f t="shared" si="1"/>
        <v>OUI</v>
      </c>
      <c r="J94" s="48" t="s">
        <v>249</v>
      </c>
      <c r="K94" s="127"/>
      <c r="L94" s="54"/>
      <c r="M94" s="54"/>
      <c r="N94" s="55"/>
      <c r="O94" s="55"/>
      <c r="P94" s="57"/>
      <c r="Q94" s="57"/>
      <c r="R94" s="58"/>
      <c r="S94" s="58"/>
      <c r="T94" s="15"/>
    </row>
    <row r="95" spans="1:20" ht="34.450000000000003" customHeight="1" x14ac:dyDescent="0.3">
      <c r="A95" s="70" t="s">
        <v>57</v>
      </c>
      <c r="B95" s="92" t="s">
        <v>157</v>
      </c>
      <c r="C95" s="48" t="s">
        <v>0</v>
      </c>
      <c r="D95" s="49">
        <v>59</v>
      </c>
      <c r="E95" s="92" t="s">
        <v>66</v>
      </c>
      <c r="F95" s="108" t="s">
        <v>18</v>
      </c>
      <c r="G95" s="108" t="s">
        <v>100</v>
      </c>
      <c r="H95" s="48" t="s">
        <v>151</v>
      </c>
      <c r="I95" s="48" t="str">
        <f t="shared" si="1"/>
        <v>OUI</v>
      </c>
      <c r="J95" s="48" t="s">
        <v>249</v>
      </c>
      <c r="K95" s="127"/>
      <c r="L95" s="54"/>
      <c r="M95" s="54"/>
      <c r="N95" s="55"/>
      <c r="O95" s="55"/>
      <c r="P95" s="57"/>
      <c r="Q95" s="57"/>
      <c r="R95" s="58"/>
      <c r="S95" s="58"/>
      <c r="T95" s="15"/>
    </row>
    <row r="96" spans="1:20" ht="44.3" customHeight="1" x14ac:dyDescent="0.3">
      <c r="A96" s="70" t="s">
        <v>57</v>
      </c>
      <c r="B96" s="92" t="s">
        <v>157</v>
      </c>
      <c r="C96" s="48" t="s">
        <v>0</v>
      </c>
      <c r="D96" s="49">
        <v>59</v>
      </c>
      <c r="E96" s="92" t="s">
        <v>167</v>
      </c>
      <c r="F96" s="108" t="s">
        <v>232</v>
      </c>
      <c r="G96" s="108"/>
      <c r="H96" s="48" t="s">
        <v>151</v>
      </c>
      <c r="I96" s="48" t="s">
        <v>151</v>
      </c>
      <c r="J96" s="48" t="s">
        <v>249</v>
      </c>
      <c r="K96" s="127" t="s">
        <v>168</v>
      </c>
      <c r="L96" s="54"/>
      <c r="M96" s="54"/>
      <c r="N96" s="55" t="s">
        <v>163</v>
      </c>
      <c r="O96" s="75" t="s">
        <v>253</v>
      </c>
      <c r="P96" s="57">
        <v>2013</v>
      </c>
      <c r="Q96" s="57" t="s">
        <v>379</v>
      </c>
      <c r="R96" s="58"/>
      <c r="S96" s="58"/>
      <c r="T96" s="15"/>
    </row>
    <row r="97" spans="1:20" ht="34.450000000000003" customHeight="1" x14ac:dyDescent="0.3">
      <c r="A97" s="84" t="s">
        <v>57</v>
      </c>
      <c r="B97" s="122" t="s">
        <v>330</v>
      </c>
      <c r="C97" s="123"/>
      <c r="D97" s="88">
        <v>59</v>
      </c>
      <c r="E97" s="122" t="s">
        <v>47</v>
      </c>
      <c r="F97" s="122" t="s">
        <v>97</v>
      </c>
      <c r="G97" s="122" t="s">
        <v>223</v>
      </c>
      <c r="H97" s="123" t="s">
        <v>153</v>
      </c>
      <c r="I97" s="123" t="str">
        <f t="shared" si="1"/>
        <v>NON</v>
      </c>
      <c r="J97" s="123"/>
      <c r="K97" s="139" t="s">
        <v>160</v>
      </c>
      <c r="L97" s="140"/>
      <c r="M97" s="141" t="s">
        <v>369</v>
      </c>
      <c r="N97" s="55"/>
      <c r="O97" s="142"/>
      <c r="P97" s="57"/>
      <c r="Q97" s="57"/>
      <c r="R97" s="58"/>
      <c r="S97" s="58"/>
      <c r="T97" s="15"/>
    </row>
    <row r="98" spans="1:20" ht="34.450000000000003" customHeight="1" x14ac:dyDescent="0.3">
      <c r="A98" s="84" t="s">
        <v>57</v>
      </c>
      <c r="B98" s="122" t="s">
        <v>330</v>
      </c>
      <c r="C98" s="123"/>
      <c r="D98" s="139" t="s">
        <v>75</v>
      </c>
      <c r="E98" s="122" t="s">
        <v>62</v>
      </c>
      <c r="F98" s="122" t="s">
        <v>74</v>
      </c>
      <c r="G98" s="122"/>
      <c r="H98" s="123" t="s">
        <v>153</v>
      </c>
      <c r="I98" s="123" t="str">
        <f t="shared" si="1"/>
        <v>NON</v>
      </c>
      <c r="J98" s="122"/>
      <c r="K98" s="139" t="s">
        <v>160</v>
      </c>
      <c r="L98" s="54"/>
      <c r="M98" s="141" t="s">
        <v>369</v>
      </c>
      <c r="N98" s="55"/>
      <c r="O98" s="55"/>
      <c r="P98" s="57"/>
      <c r="Q98" s="57"/>
      <c r="R98" s="58"/>
      <c r="S98" s="58"/>
      <c r="T98" s="15"/>
    </row>
    <row r="99" spans="1:20" ht="34.450000000000003" customHeight="1" x14ac:dyDescent="0.3">
      <c r="A99" s="143" t="s">
        <v>341</v>
      </c>
      <c r="B99" s="122" t="s">
        <v>330</v>
      </c>
      <c r="C99" s="123"/>
      <c r="D99" s="139">
        <v>59</v>
      </c>
      <c r="E99" s="122" t="s">
        <v>297</v>
      </c>
      <c r="F99" s="122"/>
      <c r="G99" s="122"/>
      <c r="H99" s="144" t="s">
        <v>153</v>
      </c>
      <c r="I99" s="144" t="str">
        <f t="shared" si="1"/>
        <v>NON</v>
      </c>
      <c r="J99" s="144"/>
      <c r="K99" s="139" t="s">
        <v>298</v>
      </c>
      <c r="L99" s="54"/>
      <c r="M99" s="54"/>
      <c r="N99" s="55"/>
      <c r="O99" s="56"/>
      <c r="P99" s="57"/>
      <c r="Q99" s="93"/>
      <c r="R99" s="58"/>
      <c r="S99" s="58"/>
      <c r="T99" s="15"/>
    </row>
    <row r="100" spans="1:20" ht="44.3" customHeight="1" x14ac:dyDescent="0.3">
      <c r="A100" s="117" t="s">
        <v>57</v>
      </c>
      <c r="B100" s="111" t="s">
        <v>157</v>
      </c>
      <c r="C100" s="120" t="s">
        <v>0</v>
      </c>
      <c r="D100" s="118">
        <v>59</v>
      </c>
      <c r="E100" s="111" t="s">
        <v>165</v>
      </c>
      <c r="F100" s="145" t="s">
        <v>166</v>
      </c>
      <c r="G100" s="145" t="s">
        <v>280</v>
      </c>
      <c r="H100" s="120" t="s">
        <v>153</v>
      </c>
      <c r="I100" s="120" t="str">
        <f t="shared" si="1"/>
        <v>NON</v>
      </c>
      <c r="J100" s="120"/>
      <c r="K100" s="135"/>
      <c r="L100" s="54"/>
      <c r="M100" s="54"/>
      <c r="N100" s="55" t="s">
        <v>163</v>
      </c>
      <c r="O100" s="75" t="s">
        <v>253</v>
      </c>
      <c r="P100" s="57">
        <v>2013</v>
      </c>
      <c r="Q100" s="93" t="s">
        <v>378</v>
      </c>
      <c r="R100" s="58">
        <v>2014</v>
      </c>
      <c r="S100" s="58"/>
      <c r="T100" s="15"/>
    </row>
    <row r="101" spans="1:20" ht="34.450000000000003" customHeight="1" x14ac:dyDescent="0.3">
      <c r="A101" s="77" t="s">
        <v>57</v>
      </c>
      <c r="B101" s="130" t="s">
        <v>158</v>
      </c>
      <c r="C101" s="131"/>
      <c r="D101" s="81">
        <v>59</v>
      </c>
      <c r="E101" s="130" t="s">
        <v>164</v>
      </c>
      <c r="F101" s="134"/>
      <c r="G101" s="134"/>
      <c r="H101" s="131" t="s">
        <v>153</v>
      </c>
      <c r="I101" s="131" t="str">
        <f t="shared" si="1"/>
        <v>NON</v>
      </c>
      <c r="J101" s="131"/>
      <c r="K101" s="132" t="s">
        <v>326</v>
      </c>
      <c r="L101" s="54"/>
      <c r="M101" s="54"/>
      <c r="N101" s="55" t="s">
        <v>163</v>
      </c>
      <c r="O101" s="75" t="s">
        <v>253</v>
      </c>
      <c r="P101" s="93"/>
      <c r="Q101" s="57"/>
      <c r="R101" s="58"/>
      <c r="S101" s="58"/>
      <c r="T101" s="15"/>
    </row>
    <row r="102" spans="1:20" ht="34.450000000000003" customHeight="1" x14ac:dyDescent="0.3">
      <c r="A102" s="70" t="s">
        <v>84</v>
      </c>
      <c r="B102" s="127" t="s">
        <v>158</v>
      </c>
      <c r="C102" s="72"/>
      <c r="D102" s="73">
        <v>59</v>
      </c>
      <c r="E102" s="92" t="s">
        <v>76</v>
      </c>
      <c r="F102" s="92" t="s">
        <v>44</v>
      </c>
      <c r="G102" s="92" t="s">
        <v>114</v>
      </c>
      <c r="H102" s="48" t="s">
        <v>151</v>
      </c>
      <c r="I102" s="48" t="str">
        <f t="shared" si="1"/>
        <v>NON</v>
      </c>
      <c r="J102" s="48" t="s">
        <v>249</v>
      </c>
      <c r="K102" s="127"/>
      <c r="L102" s="54"/>
      <c r="M102" s="54"/>
      <c r="N102" s="55"/>
      <c r="O102" s="55"/>
      <c r="P102" s="57"/>
      <c r="Q102" s="57"/>
      <c r="R102" s="58"/>
      <c r="S102" s="58"/>
      <c r="T102" s="15"/>
    </row>
    <row r="103" spans="1:20" ht="34.450000000000003" customHeight="1" x14ac:dyDescent="0.3">
      <c r="A103" s="70" t="s">
        <v>84</v>
      </c>
      <c r="B103" s="127" t="s">
        <v>172</v>
      </c>
      <c r="C103" s="72"/>
      <c r="D103" s="73">
        <v>59</v>
      </c>
      <c r="E103" s="92" t="s">
        <v>400</v>
      </c>
      <c r="F103" s="108" t="s">
        <v>18</v>
      </c>
      <c r="G103" s="108" t="s">
        <v>173</v>
      </c>
      <c r="H103" s="48" t="s">
        <v>151</v>
      </c>
      <c r="I103" s="48" t="str">
        <f t="shared" si="1"/>
        <v>NON</v>
      </c>
      <c r="J103" s="48" t="s">
        <v>249</v>
      </c>
      <c r="K103" s="127"/>
      <c r="L103" s="54"/>
      <c r="M103" s="54"/>
      <c r="N103" s="55"/>
      <c r="O103" s="55"/>
      <c r="P103" s="57"/>
      <c r="Q103" s="57"/>
      <c r="R103" s="58"/>
      <c r="S103" s="58"/>
      <c r="T103" s="15"/>
    </row>
    <row r="104" spans="1:20" ht="34.450000000000003" customHeight="1" x14ac:dyDescent="0.3">
      <c r="A104" s="70" t="s">
        <v>84</v>
      </c>
      <c r="B104" s="127" t="s">
        <v>172</v>
      </c>
      <c r="C104" s="72"/>
      <c r="D104" s="73">
        <v>59</v>
      </c>
      <c r="E104" s="92" t="s">
        <v>399</v>
      </c>
      <c r="F104" s="92" t="s">
        <v>85</v>
      </c>
      <c r="G104" s="108" t="s">
        <v>174</v>
      </c>
      <c r="H104" s="48" t="s">
        <v>151</v>
      </c>
      <c r="I104" s="48" t="str">
        <f t="shared" si="1"/>
        <v>NON</v>
      </c>
      <c r="J104" s="48" t="s">
        <v>249</v>
      </c>
      <c r="K104" s="127"/>
      <c r="L104" s="54"/>
      <c r="M104" s="54"/>
      <c r="N104" s="55"/>
      <c r="O104" s="55"/>
      <c r="P104" s="57"/>
      <c r="Q104" s="57"/>
      <c r="R104" s="58"/>
      <c r="S104" s="58"/>
      <c r="T104" s="15"/>
    </row>
    <row r="105" spans="1:20" ht="34.450000000000003" customHeight="1" x14ac:dyDescent="0.3">
      <c r="A105" s="70" t="s">
        <v>84</v>
      </c>
      <c r="B105" s="127" t="s">
        <v>158</v>
      </c>
      <c r="C105" s="72"/>
      <c r="D105" s="73">
        <v>59</v>
      </c>
      <c r="E105" s="92" t="s">
        <v>77</v>
      </c>
      <c r="F105" s="92" t="s">
        <v>44</v>
      </c>
      <c r="G105" s="92" t="s">
        <v>175</v>
      </c>
      <c r="H105" s="48" t="s">
        <v>151</v>
      </c>
      <c r="I105" s="48" t="str">
        <f t="shared" si="1"/>
        <v>NON</v>
      </c>
      <c r="J105" s="48" t="s">
        <v>249</v>
      </c>
      <c r="K105" s="127"/>
      <c r="L105" s="54"/>
      <c r="M105" s="54"/>
      <c r="N105" s="55"/>
      <c r="O105" s="55"/>
      <c r="P105" s="57"/>
      <c r="Q105" s="57"/>
      <c r="R105" s="58"/>
      <c r="S105" s="58"/>
      <c r="T105" s="15"/>
    </row>
    <row r="106" spans="1:20" ht="34.450000000000003" customHeight="1" x14ac:dyDescent="0.3">
      <c r="A106" s="107" t="s">
        <v>84</v>
      </c>
      <c r="B106" s="127" t="s">
        <v>158</v>
      </c>
      <c r="C106" s="48"/>
      <c r="D106" s="49">
        <v>59</v>
      </c>
      <c r="E106" s="92" t="s">
        <v>78</v>
      </c>
      <c r="F106" s="92" t="s">
        <v>53</v>
      </c>
      <c r="G106" s="92" t="s">
        <v>176</v>
      </c>
      <c r="H106" s="48" t="s">
        <v>151</v>
      </c>
      <c r="I106" s="48" t="str">
        <f t="shared" si="1"/>
        <v>NON</v>
      </c>
      <c r="J106" s="48" t="s">
        <v>250</v>
      </c>
      <c r="K106" s="127"/>
      <c r="L106" s="54"/>
      <c r="M106" s="54"/>
      <c r="N106" s="55"/>
      <c r="O106" s="55"/>
      <c r="P106" s="57"/>
      <c r="Q106" s="57"/>
      <c r="R106" s="58"/>
      <c r="S106" s="58"/>
      <c r="T106" s="15"/>
    </row>
    <row r="107" spans="1:20" ht="66.05" customHeight="1" x14ac:dyDescent="0.3">
      <c r="A107" s="70" t="s">
        <v>84</v>
      </c>
      <c r="B107" s="127" t="s">
        <v>172</v>
      </c>
      <c r="C107" s="72"/>
      <c r="D107" s="73">
        <v>59</v>
      </c>
      <c r="E107" s="92" t="s">
        <v>399</v>
      </c>
      <c r="F107" s="92" t="s">
        <v>386</v>
      </c>
      <c r="G107" s="92" t="s">
        <v>179</v>
      </c>
      <c r="H107" s="48" t="s">
        <v>151</v>
      </c>
      <c r="I107" s="48" t="str">
        <f>IF(AND(C107="x",H107="OUI"),"OUI","NON")</f>
        <v>NON</v>
      </c>
      <c r="J107" s="48" t="s">
        <v>198</v>
      </c>
      <c r="K107" s="127"/>
      <c r="L107" s="54"/>
      <c r="M107" s="54"/>
      <c r="N107" s="55"/>
      <c r="O107" s="55"/>
      <c r="P107" s="57" t="s">
        <v>381</v>
      </c>
      <c r="Q107" s="93" t="s">
        <v>382</v>
      </c>
      <c r="R107" s="58"/>
      <c r="S107" s="58"/>
      <c r="T107" s="15"/>
    </row>
    <row r="108" spans="1:20" ht="66.05" customHeight="1" x14ac:dyDescent="0.3">
      <c r="A108" s="70" t="s">
        <v>84</v>
      </c>
      <c r="B108" s="92" t="s">
        <v>172</v>
      </c>
      <c r="C108" s="72"/>
      <c r="D108" s="73">
        <v>59</v>
      </c>
      <c r="E108" s="92" t="s">
        <v>400</v>
      </c>
      <c r="F108" s="92" t="s">
        <v>385</v>
      </c>
      <c r="G108" s="92" t="s">
        <v>177</v>
      </c>
      <c r="H108" s="48" t="s">
        <v>151</v>
      </c>
      <c r="I108" s="48" t="str">
        <f t="shared" si="1"/>
        <v>NON</v>
      </c>
      <c r="J108" s="48" t="s">
        <v>198</v>
      </c>
      <c r="K108" s="127"/>
      <c r="L108" s="76"/>
      <c r="M108" s="76"/>
      <c r="N108" s="68"/>
      <c r="O108" s="68"/>
      <c r="P108" s="57" t="s">
        <v>381</v>
      </c>
      <c r="Q108" s="93" t="s">
        <v>382</v>
      </c>
      <c r="R108" s="58"/>
      <c r="S108" s="58"/>
      <c r="T108" s="15"/>
    </row>
    <row r="109" spans="1:20" ht="66.05" customHeight="1" x14ac:dyDescent="0.3">
      <c r="A109" s="107" t="s">
        <v>84</v>
      </c>
      <c r="B109" s="92" t="s">
        <v>172</v>
      </c>
      <c r="C109" s="72"/>
      <c r="D109" s="73">
        <v>59</v>
      </c>
      <c r="E109" s="92" t="s">
        <v>399</v>
      </c>
      <c r="F109" s="92" t="s">
        <v>384</v>
      </c>
      <c r="G109" s="92" t="s">
        <v>178</v>
      </c>
      <c r="H109" s="48" t="s">
        <v>151</v>
      </c>
      <c r="I109" s="48" t="str">
        <f t="shared" si="1"/>
        <v>NON</v>
      </c>
      <c r="J109" s="48" t="s">
        <v>198</v>
      </c>
      <c r="K109" s="127"/>
      <c r="L109" s="54"/>
      <c r="M109" s="54"/>
      <c r="N109" s="55"/>
      <c r="O109" s="68"/>
      <c r="P109" s="57" t="s">
        <v>381</v>
      </c>
      <c r="Q109" s="93" t="s">
        <v>382</v>
      </c>
      <c r="R109" s="58"/>
      <c r="S109" s="58"/>
      <c r="T109" s="15"/>
    </row>
    <row r="110" spans="1:20" ht="34.450000000000003" customHeight="1" x14ac:dyDescent="0.3">
      <c r="A110" s="107" t="s">
        <v>84</v>
      </c>
      <c r="B110" s="92" t="s">
        <v>172</v>
      </c>
      <c r="C110" s="72"/>
      <c r="D110" s="73">
        <v>59</v>
      </c>
      <c r="E110" s="92" t="s">
        <v>401</v>
      </c>
      <c r="F110" s="92" t="s">
        <v>383</v>
      </c>
      <c r="G110" s="92" t="s">
        <v>296</v>
      </c>
      <c r="H110" s="48" t="s">
        <v>151</v>
      </c>
      <c r="I110" s="48" t="str">
        <f t="shared" si="1"/>
        <v>NON</v>
      </c>
      <c r="J110" s="48" t="s">
        <v>198</v>
      </c>
      <c r="K110" s="127"/>
      <c r="L110" s="54"/>
      <c r="M110" s="141" t="s">
        <v>369</v>
      </c>
      <c r="N110" s="55"/>
      <c r="O110" s="68"/>
      <c r="P110" s="57">
        <v>2013</v>
      </c>
      <c r="Q110" s="93" t="s">
        <v>379</v>
      </c>
      <c r="R110" s="58"/>
      <c r="S110" s="58"/>
      <c r="T110" s="15"/>
    </row>
    <row r="111" spans="1:20" ht="34.450000000000003" customHeight="1" x14ac:dyDescent="0.3">
      <c r="A111" s="119" t="s">
        <v>84</v>
      </c>
      <c r="B111" s="111" t="s">
        <v>172</v>
      </c>
      <c r="C111" s="112"/>
      <c r="D111" s="137" t="s">
        <v>285</v>
      </c>
      <c r="E111" s="118" t="s">
        <v>237</v>
      </c>
      <c r="F111" s="114"/>
      <c r="G111" s="114" t="s">
        <v>241</v>
      </c>
      <c r="H111" s="120" t="s">
        <v>153</v>
      </c>
      <c r="I111" s="120" t="str">
        <f t="shared" si="1"/>
        <v>NON</v>
      </c>
      <c r="J111" s="120"/>
      <c r="K111" s="135" t="s">
        <v>243</v>
      </c>
      <c r="L111" s="54"/>
      <c r="M111" s="54"/>
      <c r="N111" s="55"/>
      <c r="O111" s="68"/>
      <c r="P111" s="57">
        <v>2014</v>
      </c>
      <c r="Q111" s="57"/>
      <c r="R111" s="58">
        <v>2014</v>
      </c>
      <c r="S111" s="58"/>
      <c r="T111" s="15"/>
    </row>
    <row r="112" spans="1:20" ht="34.450000000000003" customHeight="1" x14ac:dyDescent="0.3">
      <c r="A112" s="119" t="s">
        <v>84</v>
      </c>
      <c r="B112" s="111" t="s">
        <v>172</v>
      </c>
      <c r="C112" s="112"/>
      <c r="D112" s="137" t="s">
        <v>285</v>
      </c>
      <c r="E112" s="118" t="s">
        <v>282</v>
      </c>
      <c r="F112" s="114"/>
      <c r="G112" s="114" t="s">
        <v>284</v>
      </c>
      <c r="H112" s="120" t="s">
        <v>153</v>
      </c>
      <c r="I112" s="120" t="str">
        <f t="shared" si="1"/>
        <v>NON</v>
      </c>
      <c r="J112" s="120"/>
      <c r="K112" s="135"/>
      <c r="L112" s="54"/>
      <c r="M112" s="54"/>
      <c r="N112" s="55"/>
      <c r="O112" s="68"/>
      <c r="P112" s="57">
        <v>2014</v>
      </c>
      <c r="Q112" s="57"/>
      <c r="R112" s="58">
        <v>2014</v>
      </c>
      <c r="S112" s="58"/>
      <c r="T112" s="15"/>
    </row>
    <row r="113" spans="1:20" ht="34.450000000000003" customHeight="1" x14ac:dyDescent="0.3">
      <c r="A113" s="146" t="s">
        <v>84</v>
      </c>
      <c r="B113" s="130" t="s">
        <v>158</v>
      </c>
      <c r="C113" s="79"/>
      <c r="D113" s="80">
        <v>59</v>
      </c>
      <c r="E113" s="81" t="s">
        <v>258</v>
      </c>
      <c r="F113" s="82" t="s">
        <v>180</v>
      </c>
      <c r="G113" s="82" t="s">
        <v>113</v>
      </c>
      <c r="H113" s="131" t="s">
        <v>153</v>
      </c>
      <c r="I113" s="131" t="str">
        <f t="shared" si="1"/>
        <v>NON</v>
      </c>
      <c r="J113" s="131"/>
      <c r="K113" s="132" t="s">
        <v>281</v>
      </c>
      <c r="L113" s="54"/>
      <c r="M113" s="54"/>
      <c r="N113" s="55"/>
      <c r="O113" s="68"/>
      <c r="P113" s="57"/>
      <c r="Q113" s="57"/>
      <c r="R113" s="58"/>
      <c r="S113" s="58"/>
      <c r="T113" s="15"/>
    </row>
    <row r="114" spans="1:20" ht="34.450000000000003" customHeight="1" x14ac:dyDescent="0.3">
      <c r="A114" s="146" t="s">
        <v>84</v>
      </c>
      <c r="B114" s="130" t="s">
        <v>158</v>
      </c>
      <c r="C114" s="79"/>
      <c r="D114" s="80">
        <v>59</v>
      </c>
      <c r="E114" s="81" t="s">
        <v>233</v>
      </c>
      <c r="F114" s="82"/>
      <c r="G114" s="82" t="s">
        <v>239</v>
      </c>
      <c r="H114" s="131" t="s">
        <v>153</v>
      </c>
      <c r="I114" s="131" t="str">
        <f t="shared" si="1"/>
        <v>NON</v>
      </c>
      <c r="J114" s="131"/>
      <c r="K114" s="132" t="s">
        <v>245</v>
      </c>
      <c r="L114" s="54"/>
      <c r="M114" s="54"/>
      <c r="N114" s="55"/>
      <c r="O114" s="68"/>
      <c r="P114" s="57"/>
      <c r="Q114" s="57"/>
      <c r="R114" s="58"/>
      <c r="S114" s="58"/>
      <c r="T114" s="15"/>
    </row>
    <row r="115" spans="1:20" ht="34.450000000000003" customHeight="1" x14ac:dyDescent="0.3">
      <c r="A115" s="146" t="s">
        <v>84</v>
      </c>
      <c r="B115" s="130" t="s">
        <v>158</v>
      </c>
      <c r="C115" s="79"/>
      <c r="D115" s="80">
        <v>59</v>
      </c>
      <c r="E115" s="81" t="s">
        <v>234</v>
      </c>
      <c r="F115" s="82"/>
      <c r="G115" s="82" t="s">
        <v>100</v>
      </c>
      <c r="H115" s="131" t="s">
        <v>153</v>
      </c>
      <c r="I115" s="131" t="str">
        <f t="shared" si="1"/>
        <v>NON</v>
      </c>
      <c r="J115" s="131"/>
      <c r="K115" s="132" t="s">
        <v>245</v>
      </c>
      <c r="L115" s="54"/>
      <c r="M115" s="54"/>
      <c r="N115" s="55"/>
      <c r="O115" s="68"/>
      <c r="P115" s="57"/>
      <c r="Q115" s="57"/>
      <c r="R115" s="58"/>
      <c r="S115" s="58"/>
      <c r="T115" s="15"/>
    </row>
    <row r="116" spans="1:20" ht="34.450000000000003" customHeight="1" x14ac:dyDescent="0.3">
      <c r="A116" s="146" t="s">
        <v>84</v>
      </c>
      <c r="B116" s="130" t="s">
        <v>158</v>
      </c>
      <c r="C116" s="79"/>
      <c r="D116" s="80">
        <v>59</v>
      </c>
      <c r="E116" s="81" t="s">
        <v>235</v>
      </c>
      <c r="F116" s="82"/>
      <c r="G116" s="82" t="s">
        <v>240</v>
      </c>
      <c r="H116" s="131" t="s">
        <v>153</v>
      </c>
      <c r="I116" s="131" t="str">
        <f t="shared" si="1"/>
        <v>NON</v>
      </c>
      <c r="J116" s="131"/>
      <c r="K116" s="132" t="s">
        <v>245</v>
      </c>
      <c r="L116" s="54"/>
      <c r="M116" s="54"/>
      <c r="N116" s="55"/>
      <c r="O116" s="68"/>
      <c r="P116" s="57"/>
      <c r="Q116" s="57"/>
      <c r="R116" s="58"/>
      <c r="S116" s="58"/>
      <c r="T116" s="15"/>
    </row>
    <row r="117" spans="1:20" ht="34.450000000000003" customHeight="1" x14ac:dyDescent="0.3">
      <c r="A117" s="146" t="s">
        <v>84</v>
      </c>
      <c r="B117" s="130" t="s">
        <v>158</v>
      </c>
      <c r="C117" s="79"/>
      <c r="D117" s="80">
        <v>59</v>
      </c>
      <c r="E117" s="81" t="s">
        <v>236</v>
      </c>
      <c r="F117" s="82"/>
      <c r="G117" s="82" t="s">
        <v>211</v>
      </c>
      <c r="H117" s="131" t="s">
        <v>153</v>
      </c>
      <c r="I117" s="131" t="str">
        <f t="shared" si="1"/>
        <v>NON</v>
      </c>
      <c r="J117" s="131"/>
      <c r="K117" s="132" t="s">
        <v>245</v>
      </c>
      <c r="L117" s="54"/>
      <c r="M117" s="54"/>
      <c r="N117" s="55"/>
      <c r="O117" s="68"/>
      <c r="P117" s="57"/>
      <c r="Q117" s="57"/>
      <c r="R117" s="58"/>
      <c r="S117" s="58"/>
      <c r="T117" s="15"/>
    </row>
    <row r="118" spans="1:20" ht="34.450000000000003" customHeight="1" x14ac:dyDescent="0.3">
      <c r="A118" s="146" t="s">
        <v>84</v>
      </c>
      <c r="B118" s="130" t="s">
        <v>158</v>
      </c>
      <c r="C118" s="79"/>
      <c r="D118" s="80">
        <v>59</v>
      </c>
      <c r="E118" s="81" t="s">
        <v>238</v>
      </c>
      <c r="F118" s="82"/>
      <c r="G118" s="82" t="s">
        <v>242</v>
      </c>
      <c r="H118" s="131" t="s">
        <v>153</v>
      </c>
      <c r="I118" s="131" t="str">
        <f t="shared" si="1"/>
        <v>NON</v>
      </c>
      <c r="J118" s="131"/>
      <c r="K118" s="132" t="s">
        <v>245</v>
      </c>
      <c r="L118" s="54"/>
      <c r="M118" s="54"/>
      <c r="N118" s="55"/>
      <c r="O118" s="68"/>
      <c r="P118" s="57"/>
      <c r="Q118" s="57"/>
      <c r="R118" s="58"/>
      <c r="S118" s="58"/>
      <c r="T118" s="15"/>
    </row>
    <row r="119" spans="1:20" ht="34.450000000000003" customHeight="1" x14ac:dyDescent="0.3">
      <c r="A119" s="70" t="s">
        <v>79</v>
      </c>
      <c r="B119" s="71" t="s">
        <v>144</v>
      </c>
      <c r="C119" s="72" t="s">
        <v>294</v>
      </c>
      <c r="D119" s="94" t="s">
        <v>80</v>
      </c>
      <c r="E119" s="92" t="s">
        <v>387</v>
      </c>
      <c r="F119" s="92" t="s">
        <v>81</v>
      </c>
      <c r="G119" s="92" t="s">
        <v>185</v>
      </c>
      <c r="H119" s="48" t="s">
        <v>151</v>
      </c>
      <c r="I119" s="48" t="str">
        <f t="shared" si="1"/>
        <v>OUI</v>
      </c>
      <c r="J119" s="48" t="s">
        <v>322</v>
      </c>
      <c r="K119" s="127"/>
      <c r="L119" s="54"/>
      <c r="M119" s="54"/>
      <c r="N119" s="55"/>
      <c r="O119" s="68"/>
      <c r="P119" s="57"/>
      <c r="Q119" s="57"/>
      <c r="R119" s="58"/>
      <c r="S119" s="58"/>
      <c r="T119" s="15"/>
    </row>
    <row r="120" spans="1:20" ht="34.450000000000003" customHeight="1" x14ac:dyDescent="0.3">
      <c r="A120" s="70" t="s">
        <v>79</v>
      </c>
      <c r="B120" s="71" t="s">
        <v>144</v>
      </c>
      <c r="C120" s="72" t="s">
        <v>294</v>
      </c>
      <c r="D120" s="94" t="s">
        <v>80</v>
      </c>
      <c r="E120" s="92" t="s">
        <v>388</v>
      </c>
      <c r="F120" s="92" t="s">
        <v>82</v>
      </c>
      <c r="G120" s="92" t="s">
        <v>186</v>
      </c>
      <c r="H120" s="48" t="s">
        <v>151</v>
      </c>
      <c r="I120" s="48" t="str">
        <f t="shared" si="1"/>
        <v>OUI</v>
      </c>
      <c r="J120" s="48" t="s">
        <v>322</v>
      </c>
      <c r="K120" s="127"/>
      <c r="L120" s="54"/>
      <c r="M120" s="54"/>
      <c r="N120" s="55"/>
      <c r="O120" s="68"/>
      <c r="P120" s="57"/>
      <c r="Q120" s="57"/>
      <c r="R120" s="58"/>
      <c r="S120" s="58"/>
      <c r="T120" s="15"/>
    </row>
    <row r="121" spans="1:20" ht="34.450000000000003" customHeight="1" x14ac:dyDescent="0.3">
      <c r="A121" s="70" t="s">
        <v>79</v>
      </c>
      <c r="B121" s="71" t="s">
        <v>144</v>
      </c>
      <c r="C121" s="72"/>
      <c r="D121" s="94" t="s">
        <v>80</v>
      </c>
      <c r="E121" s="92" t="s">
        <v>390</v>
      </c>
      <c r="F121" s="108" t="s">
        <v>83</v>
      </c>
      <c r="G121" s="108" t="s">
        <v>187</v>
      </c>
      <c r="H121" s="48" t="s">
        <v>151</v>
      </c>
      <c r="I121" s="48" t="str">
        <f t="shared" si="1"/>
        <v>NON</v>
      </c>
      <c r="J121" s="48" t="s">
        <v>322</v>
      </c>
      <c r="K121" s="127"/>
      <c r="L121" s="54"/>
      <c r="M121" s="54"/>
      <c r="N121" s="55"/>
      <c r="O121" s="68"/>
      <c r="P121" s="57"/>
      <c r="Q121" s="57"/>
      <c r="R121" s="58"/>
      <c r="S121" s="58"/>
      <c r="T121" s="15"/>
    </row>
    <row r="122" spans="1:20" ht="104.25" customHeight="1" x14ac:dyDescent="0.3">
      <c r="A122" s="70" t="s">
        <v>79</v>
      </c>
      <c r="B122" s="71" t="s">
        <v>144</v>
      </c>
      <c r="C122" s="48" t="s">
        <v>294</v>
      </c>
      <c r="D122" s="127" t="s">
        <v>80</v>
      </c>
      <c r="E122" s="92" t="s">
        <v>182</v>
      </c>
      <c r="F122" s="92" t="s">
        <v>183</v>
      </c>
      <c r="G122" s="92" t="s">
        <v>184</v>
      </c>
      <c r="H122" s="147" t="s">
        <v>151</v>
      </c>
      <c r="I122" s="148" t="str">
        <f t="shared" si="1"/>
        <v>OUI</v>
      </c>
      <c r="J122" s="148" t="s">
        <v>188</v>
      </c>
      <c r="K122" s="149"/>
      <c r="L122" s="54"/>
      <c r="M122" s="54"/>
      <c r="N122" s="68">
        <v>2011</v>
      </c>
      <c r="O122" s="75" t="s">
        <v>246</v>
      </c>
      <c r="P122" s="57"/>
      <c r="Q122" s="57"/>
      <c r="R122" s="58"/>
      <c r="S122" s="58"/>
      <c r="T122" s="15"/>
    </row>
    <row r="123" spans="1:20" ht="104.25" customHeight="1" x14ac:dyDescent="0.3">
      <c r="A123" s="70" t="s">
        <v>79</v>
      </c>
      <c r="B123" s="71" t="s">
        <v>144</v>
      </c>
      <c r="C123" s="48" t="s">
        <v>294</v>
      </c>
      <c r="D123" s="127" t="s">
        <v>80</v>
      </c>
      <c r="E123" s="92" t="s">
        <v>391</v>
      </c>
      <c r="F123" s="92" t="s">
        <v>190</v>
      </c>
      <c r="G123" s="92" t="s">
        <v>192</v>
      </c>
      <c r="H123" s="147" t="s">
        <v>151</v>
      </c>
      <c r="I123" s="148" t="str">
        <f t="shared" si="1"/>
        <v>OUI</v>
      </c>
      <c r="J123" s="148" t="s">
        <v>188</v>
      </c>
      <c r="K123" s="149"/>
      <c r="L123" s="54"/>
      <c r="M123" s="54"/>
      <c r="N123" s="68">
        <v>2011</v>
      </c>
      <c r="O123" s="75" t="s">
        <v>246</v>
      </c>
      <c r="P123" s="57"/>
      <c r="Q123" s="57"/>
      <c r="R123" s="58"/>
      <c r="S123" s="58"/>
      <c r="T123" s="15"/>
    </row>
    <row r="124" spans="1:20" ht="104.25" customHeight="1" x14ac:dyDescent="0.3">
      <c r="A124" s="70" t="s">
        <v>79</v>
      </c>
      <c r="B124" s="71" t="s">
        <v>144</v>
      </c>
      <c r="C124" s="48"/>
      <c r="D124" s="127" t="s">
        <v>80</v>
      </c>
      <c r="E124" s="92" t="s">
        <v>193</v>
      </c>
      <c r="F124" s="92" t="s">
        <v>191</v>
      </c>
      <c r="G124" s="92" t="s">
        <v>194</v>
      </c>
      <c r="H124" s="147" t="s">
        <v>151</v>
      </c>
      <c r="I124" s="148" t="str">
        <f t="shared" si="1"/>
        <v>NON</v>
      </c>
      <c r="J124" s="148" t="s">
        <v>188</v>
      </c>
      <c r="K124" s="149"/>
      <c r="L124" s="54"/>
      <c r="M124" s="54"/>
      <c r="N124" s="68">
        <v>2011</v>
      </c>
      <c r="O124" s="75" t="s">
        <v>246</v>
      </c>
      <c r="P124" s="57"/>
      <c r="Q124" s="57"/>
      <c r="R124" s="58"/>
      <c r="S124" s="58"/>
      <c r="T124" s="15"/>
    </row>
    <row r="125" spans="1:20" ht="104.25" customHeight="1" x14ac:dyDescent="0.3">
      <c r="A125" s="107" t="s">
        <v>79</v>
      </c>
      <c r="B125" s="92" t="s">
        <v>144</v>
      </c>
      <c r="C125" s="48" t="s">
        <v>294</v>
      </c>
      <c r="D125" s="51" t="s">
        <v>80</v>
      </c>
      <c r="E125" s="92" t="s">
        <v>392</v>
      </c>
      <c r="F125" s="92" t="s">
        <v>325</v>
      </c>
      <c r="G125" s="92" t="s">
        <v>324</v>
      </c>
      <c r="H125" s="147" t="s">
        <v>151</v>
      </c>
      <c r="I125" s="147" t="str">
        <f t="shared" si="1"/>
        <v>OUI</v>
      </c>
      <c r="J125" s="52" t="s">
        <v>188</v>
      </c>
      <c r="K125" s="49"/>
      <c r="L125" s="54"/>
      <c r="M125" s="54"/>
      <c r="N125" s="55"/>
      <c r="O125" s="68"/>
      <c r="P125" s="57"/>
      <c r="Q125" s="57"/>
      <c r="R125" s="58"/>
      <c r="S125" s="58"/>
      <c r="T125" s="15"/>
    </row>
    <row r="126" spans="1:20" ht="34.450000000000003" customHeight="1" x14ac:dyDescent="0.3">
      <c r="A126" s="70" t="s">
        <v>79</v>
      </c>
      <c r="B126" s="71" t="s">
        <v>144</v>
      </c>
      <c r="C126" s="72"/>
      <c r="D126" s="94" t="s">
        <v>80</v>
      </c>
      <c r="E126" s="73" t="s">
        <v>393</v>
      </c>
      <c r="F126" s="94" t="s">
        <v>394</v>
      </c>
      <c r="G126" s="94" t="s">
        <v>295</v>
      </c>
      <c r="H126" s="95" t="s">
        <v>151</v>
      </c>
      <c r="I126" s="95" t="str">
        <f>IF(AND(C126="x",H126="OUI"),"OUI","NON")</f>
        <v>NON</v>
      </c>
      <c r="J126" s="150" t="s">
        <v>188</v>
      </c>
      <c r="K126" s="73"/>
      <c r="L126" s="54"/>
      <c r="M126" s="54"/>
      <c r="N126" s="55"/>
      <c r="O126" s="68"/>
      <c r="P126" s="93">
        <v>2013</v>
      </c>
      <c r="Q126" s="57" t="s">
        <v>379</v>
      </c>
      <c r="R126" s="58"/>
      <c r="S126" s="58"/>
      <c r="T126" s="15"/>
    </row>
    <row r="127" spans="1:20" ht="34.450000000000003" customHeight="1" x14ac:dyDescent="0.3">
      <c r="A127" s="117" t="s">
        <v>79</v>
      </c>
      <c r="B127" s="126" t="s">
        <v>144</v>
      </c>
      <c r="C127" s="112"/>
      <c r="D127" s="151" t="s">
        <v>80</v>
      </c>
      <c r="E127" s="137" t="s">
        <v>149</v>
      </c>
      <c r="F127" s="151"/>
      <c r="G127" s="151" t="s">
        <v>150</v>
      </c>
      <c r="H127" s="152" t="s">
        <v>153</v>
      </c>
      <c r="I127" s="152" t="str">
        <f>IF(AND(C127="x",H127="OUI"),"OUI","NON")</f>
        <v>NON</v>
      </c>
      <c r="J127" s="113"/>
      <c r="K127" s="137"/>
      <c r="L127" s="54"/>
      <c r="M127" s="54"/>
      <c r="N127" s="55"/>
      <c r="O127" s="68"/>
      <c r="P127" s="93"/>
      <c r="Q127" s="57"/>
      <c r="R127" s="58"/>
      <c r="S127" s="58"/>
      <c r="T127" s="15"/>
    </row>
    <row r="128" spans="1:20" ht="34.450000000000003" customHeight="1" x14ac:dyDescent="0.3">
      <c r="A128" s="77" t="s">
        <v>79</v>
      </c>
      <c r="B128" s="130" t="s">
        <v>144</v>
      </c>
      <c r="C128" s="79"/>
      <c r="D128" s="153" t="s">
        <v>80</v>
      </c>
      <c r="E128" s="81" t="s">
        <v>145</v>
      </c>
      <c r="F128" s="82"/>
      <c r="G128" s="82" t="s">
        <v>146</v>
      </c>
      <c r="H128" s="129" t="s">
        <v>153</v>
      </c>
      <c r="I128" s="129" t="str">
        <f t="shared" si="1"/>
        <v>NON</v>
      </c>
      <c r="J128" s="129"/>
      <c r="K128" s="81" t="s">
        <v>402</v>
      </c>
      <c r="L128" s="54"/>
      <c r="M128" s="54"/>
      <c r="N128" s="55"/>
      <c r="O128" s="68"/>
      <c r="P128" s="57"/>
      <c r="Q128" s="57"/>
      <c r="R128" s="58"/>
      <c r="S128" s="58"/>
      <c r="T128" s="15"/>
    </row>
    <row r="129" spans="1:20" ht="34.450000000000003" customHeight="1" x14ac:dyDescent="0.3">
      <c r="A129" s="77" t="s">
        <v>79</v>
      </c>
      <c r="B129" s="130" t="s">
        <v>144</v>
      </c>
      <c r="C129" s="79"/>
      <c r="D129" s="153" t="s">
        <v>80</v>
      </c>
      <c r="E129" s="81" t="s">
        <v>147</v>
      </c>
      <c r="F129" s="82"/>
      <c r="G129" s="82" t="s">
        <v>148</v>
      </c>
      <c r="H129" s="129" t="s">
        <v>153</v>
      </c>
      <c r="I129" s="129" t="str">
        <f t="shared" si="1"/>
        <v>NON</v>
      </c>
      <c r="J129" s="129"/>
      <c r="K129" s="81" t="s">
        <v>403</v>
      </c>
      <c r="L129" s="54"/>
      <c r="M129" s="54"/>
      <c r="N129" s="55"/>
      <c r="O129" s="68"/>
      <c r="P129" s="57"/>
      <c r="Q129" s="57"/>
      <c r="R129" s="58"/>
      <c r="S129" s="58"/>
      <c r="T129" s="15"/>
    </row>
    <row r="130" spans="1:20" s="157" customFormat="1" ht="34.450000000000003" customHeight="1" x14ac:dyDescent="0.3">
      <c r="A130" s="154" t="s">
        <v>299</v>
      </c>
      <c r="B130" s="132" t="s">
        <v>158</v>
      </c>
      <c r="C130" s="131"/>
      <c r="D130" s="131"/>
      <c r="E130" s="131" t="s">
        <v>301</v>
      </c>
      <c r="F130" s="132" t="s">
        <v>302</v>
      </c>
      <c r="G130" s="131" t="s">
        <v>305</v>
      </c>
      <c r="H130" s="155" t="s">
        <v>153</v>
      </c>
      <c r="I130" s="155" t="str">
        <f t="shared" si="1"/>
        <v>NON</v>
      </c>
      <c r="J130" s="155"/>
      <c r="K130" s="156"/>
      <c r="L130" s="54"/>
      <c r="M130" s="54"/>
      <c r="N130" s="55"/>
      <c r="O130" s="56"/>
      <c r="P130" s="57" t="s">
        <v>300</v>
      </c>
      <c r="Q130" s="57" t="s">
        <v>300</v>
      </c>
      <c r="R130" s="58" t="s">
        <v>300</v>
      </c>
      <c r="S130" s="58"/>
    </row>
    <row r="131" spans="1:20" ht="34.450000000000003" customHeight="1" x14ac:dyDescent="0.3">
      <c r="A131" s="154" t="s">
        <v>299</v>
      </c>
      <c r="B131" s="132" t="s">
        <v>158</v>
      </c>
      <c r="C131" s="131"/>
      <c r="D131" s="131"/>
      <c r="E131" s="131" t="s">
        <v>303</v>
      </c>
      <c r="F131" s="132" t="s">
        <v>302</v>
      </c>
      <c r="G131" s="131" t="s">
        <v>304</v>
      </c>
      <c r="H131" s="155" t="s">
        <v>153</v>
      </c>
      <c r="I131" s="155" t="str">
        <f t="shared" si="1"/>
        <v>NON</v>
      </c>
      <c r="J131" s="155"/>
      <c r="K131" s="156"/>
      <c r="L131" s="54"/>
      <c r="M131" s="54"/>
      <c r="N131" s="55"/>
      <c r="O131" s="56"/>
      <c r="P131" s="57" t="s">
        <v>300</v>
      </c>
      <c r="Q131" s="57" t="s">
        <v>300</v>
      </c>
      <c r="R131" s="58" t="s">
        <v>300</v>
      </c>
      <c r="S131" s="58"/>
      <c r="T131" s="15"/>
    </row>
  </sheetData>
  <autoFilter ref="A12:AA131" xr:uid="{00000000-0009-0000-0000-000005000000}"/>
  <mergeCells count="8">
    <mergeCell ref="Q24:Q26"/>
    <mergeCell ref="P34:P39"/>
    <mergeCell ref="A2:K2"/>
    <mergeCell ref="B4:D4"/>
    <mergeCell ref="B5:D5"/>
    <mergeCell ref="B6:C6"/>
    <mergeCell ref="B7:D7"/>
    <mergeCell ref="B8:C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5"/>
  <sheetViews>
    <sheetView zoomScale="70" zoomScaleNormal="70" workbookViewId="0">
      <pane ySplit="2" topLeftCell="A3" activePane="bottomLeft" state="frozen"/>
      <selection pane="bottomLeft" activeCell="E5" sqref="E5"/>
    </sheetView>
  </sheetViews>
  <sheetFormatPr baseColWidth="10" defaultColWidth="11.44140625" defaultRowHeight="15.05" x14ac:dyDescent="0.3"/>
  <cols>
    <col min="1" max="1" width="0.109375" style="162" customWidth="1"/>
    <col min="2" max="2" width="13.5546875" style="163" customWidth="1"/>
    <col min="3" max="3" width="23.5546875" style="163" customWidth="1"/>
    <col min="4" max="4" width="11.44140625" style="163" customWidth="1"/>
    <col min="5" max="5" width="30.109375" style="162" customWidth="1"/>
    <col min="6" max="6" width="73.88671875" style="162" customWidth="1"/>
    <col min="7" max="7" width="19.44140625" style="163" customWidth="1"/>
    <col min="8" max="8" width="14.44140625" style="163" customWidth="1"/>
    <col min="9" max="9" width="19.44140625" style="163" customWidth="1"/>
    <col min="10" max="10" width="14.88671875" style="163" customWidth="1"/>
    <col min="11" max="11" width="21.44140625" style="163" customWidth="1"/>
    <col min="12" max="12" width="38" style="162" customWidth="1"/>
    <col min="13" max="13" width="41.44140625" style="162" customWidth="1"/>
    <col min="14" max="16384" width="11.44140625" style="162"/>
  </cols>
  <sheetData>
    <row r="1" spans="1:13" ht="34.299999999999997" customHeight="1" x14ac:dyDescent="0.3">
      <c r="A1" s="177" t="s">
        <v>832</v>
      </c>
      <c r="B1" s="177"/>
      <c r="C1" s="177"/>
      <c r="D1" s="177"/>
      <c r="E1" s="177"/>
      <c r="F1" s="177"/>
      <c r="G1" s="177"/>
      <c r="H1" s="177"/>
      <c r="I1" s="177"/>
      <c r="J1" s="177"/>
      <c r="K1" s="177"/>
      <c r="L1" s="177"/>
      <c r="M1" s="177"/>
    </row>
    <row r="2" spans="1:13" s="163" customFormat="1" ht="107.25" customHeight="1" x14ac:dyDescent="0.3">
      <c r="A2" s="168"/>
      <c r="B2" s="167" t="s">
        <v>522</v>
      </c>
      <c r="C2" s="168" t="s">
        <v>524</v>
      </c>
      <c r="D2" s="168" t="s">
        <v>525</v>
      </c>
      <c r="E2" s="169" t="s">
        <v>412</v>
      </c>
      <c r="F2" s="169" t="s">
        <v>530</v>
      </c>
      <c r="G2" s="169" t="s">
        <v>699</v>
      </c>
      <c r="H2" s="169" t="s">
        <v>565</v>
      </c>
      <c r="I2" s="169" t="s">
        <v>700</v>
      </c>
      <c r="J2" s="169" t="s">
        <v>429</v>
      </c>
      <c r="K2" s="169" t="s">
        <v>437</v>
      </c>
      <c r="L2" s="169" t="s">
        <v>430</v>
      </c>
      <c r="M2" s="169" t="s">
        <v>431</v>
      </c>
    </row>
    <row r="3" spans="1:13" ht="105.2" x14ac:dyDescent="0.3">
      <c r="A3" s="170"/>
      <c r="B3" s="170" t="s">
        <v>690</v>
      </c>
      <c r="C3" s="170" t="s">
        <v>526</v>
      </c>
      <c r="D3" s="170" t="s">
        <v>151</v>
      </c>
      <c r="E3" s="171" t="s">
        <v>655</v>
      </c>
      <c r="F3" s="171" t="s">
        <v>750</v>
      </c>
      <c r="G3" s="170" t="s">
        <v>702</v>
      </c>
      <c r="H3" s="170" t="s">
        <v>439</v>
      </c>
      <c r="I3" s="170" t="s">
        <v>151</v>
      </c>
      <c r="J3" s="170" t="s">
        <v>458</v>
      </c>
      <c r="K3" s="170" t="s">
        <v>541</v>
      </c>
      <c r="L3" s="171" t="s">
        <v>597</v>
      </c>
      <c r="M3" s="171" t="s">
        <v>478</v>
      </c>
    </row>
    <row r="4" spans="1:13" ht="105.2" x14ac:dyDescent="0.3">
      <c r="A4" s="170"/>
      <c r="B4" s="170" t="s">
        <v>690</v>
      </c>
      <c r="C4" s="170" t="s">
        <v>526</v>
      </c>
      <c r="D4" s="170" t="s">
        <v>151</v>
      </c>
      <c r="E4" s="171" t="s">
        <v>736</v>
      </c>
      <c r="F4" s="171" t="s">
        <v>833</v>
      </c>
      <c r="G4" s="170" t="s">
        <v>702</v>
      </c>
      <c r="H4" s="170" t="s">
        <v>439</v>
      </c>
      <c r="I4" s="170" t="s">
        <v>151</v>
      </c>
      <c r="J4" s="170" t="s">
        <v>458</v>
      </c>
      <c r="K4" s="170" t="s">
        <v>541</v>
      </c>
      <c r="L4" s="171" t="s">
        <v>597</v>
      </c>
      <c r="M4" s="171" t="s">
        <v>478</v>
      </c>
    </row>
    <row r="5" spans="1:13" ht="222.6" customHeight="1" x14ac:dyDescent="0.3">
      <c r="A5" s="170"/>
      <c r="B5" s="170" t="s">
        <v>690</v>
      </c>
      <c r="C5" s="170" t="s">
        <v>526</v>
      </c>
      <c r="D5" s="170" t="s">
        <v>151</v>
      </c>
      <c r="E5" s="171" t="s">
        <v>683</v>
      </c>
      <c r="F5" s="171" t="s">
        <v>751</v>
      </c>
      <c r="G5" s="170" t="s">
        <v>698</v>
      </c>
      <c r="H5" s="170" t="s">
        <v>725</v>
      </c>
      <c r="I5" s="170" t="s">
        <v>726</v>
      </c>
      <c r="J5" s="170" t="s">
        <v>458</v>
      </c>
      <c r="K5" s="170" t="s">
        <v>541</v>
      </c>
      <c r="L5" s="171" t="s">
        <v>593</v>
      </c>
      <c r="M5" s="171" t="s">
        <v>478</v>
      </c>
    </row>
    <row r="6" spans="1:13" ht="120.25" x14ac:dyDescent="0.3">
      <c r="A6" s="170"/>
      <c r="B6" s="170" t="s">
        <v>690</v>
      </c>
      <c r="C6" s="170" t="s">
        <v>526</v>
      </c>
      <c r="D6" s="170" t="s">
        <v>153</v>
      </c>
      <c r="E6" s="171" t="s">
        <v>682</v>
      </c>
      <c r="F6" s="171" t="s">
        <v>752</v>
      </c>
      <c r="G6" s="170" t="s">
        <v>701</v>
      </c>
      <c r="H6" s="170" t="s">
        <v>438</v>
      </c>
      <c r="I6" s="170" t="s">
        <v>151</v>
      </c>
      <c r="J6" s="170" t="s">
        <v>458</v>
      </c>
      <c r="K6" s="170" t="s">
        <v>541</v>
      </c>
      <c r="L6" s="171" t="s">
        <v>592</v>
      </c>
      <c r="M6" s="171" t="s">
        <v>478</v>
      </c>
    </row>
    <row r="7" spans="1:13" ht="105.2" x14ac:dyDescent="0.3">
      <c r="A7" s="170"/>
      <c r="B7" s="170" t="s">
        <v>690</v>
      </c>
      <c r="C7" s="170" t="s">
        <v>526</v>
      </c>
      <c r="D7" s="170" t="s">
        <v>151</v>
      </c>
      <c r="E7" s="171" t="s">
        <v>668</v>
      </c>
      <c r="F7" s="171" t="s">
        <v>753</v>
      </c>
      <c r="G7" s="170" t="s">
        <v>669</v>
      </c>
      <c r="H7" s="170" t="s">
        <v>727</v>
      </c>
      <c r="I7" s="170" t="s">
        <v>151</v>
      </c>
      <c r="J7" s="170" t="s">
        <v>458</v>
      </c>
      <c r="K7" s="170" t="s">
        <v>541</v>
      </c>
      <c r="L7" s="171" t="s">
        <v>594</v>
      </c>
      <c r="M7" s="171" t="s">
        <v>478</v>
      </c>
    </row>
    <row r="8" spans="1:13" ht="75.150000000000006" x14ac:dyDescent="0.3">
      <c r="A8" s="170"/>
      <c r="B8" s="170" t="s">
        <v>415</v>
      </c>
      <c r="C8" s="170" t="s">
        <v>572</v>
      </c>
      <c r="D8" s="170" t="s">
        <v>151</v>
      </c>
      <c r="E8" s="171" t="s">
        <v>754</v>
      </c>
      <c r="F8" s="171" t="s">
        <v>755</v>
      </c>
      <c r="G8" s="170" t="s">
        <v>590</v>
      </c>
      <c r="H8" s="170" t="s">
        <v>519</v>
      </c>
      <c r="I8" s="170" t="s">
        <v>151</v>
      </c>
      <c r="J8" s="170" t="s">
        <v>495</v>
      </c>
      <c r="K8" s="170" t="s">
        <v>670</v>
      </c>
      <c r="L8" s="171" t="s">
        <v>542</v>
      </c>
      <c r="M8" s="171" t="s">
        <v>455</v>
      </c>
    </row>
    <row r="9" spans="1:13" ht="210.4" x14ac:dyDescent="0.3">
      <c r="A9" s="170"/>
      <c r="B9" s="170" t="s">
        <v>415</v>
      </c>
      <c r="C9" s="170" t="s">
        <v>572</v>
      </c>
      <c r="D9" s="170" t="s">
        <v>663</v>
      </c>
      <c r="E9" s="171" t="s">
        <v>614</v>
      </c>
      <c r="F9" s="171" t="s">
        <v>756</v>
      </c>
      <c r="G9" s="170" t="s">
        <v>591</v>
      </c>
      <c r="H9" s="170" t="s">
        <v>456</v>
      </c>
      <c r="I9" s="170" t="s">
        <v>656</v>
      </c>
      <c r="J9" s="170" t="s">
        <v>495</v>
      </c>
      <c r="K9" s="170" t="s">
        <v>670</v>
      </c>
      <c r="L9" s="171" t="s">
        <v>542</v>
      </c>
      <c r="M9" s="171" t="s">
        <v>455</v>
      </c>
    </row>
    <row r="10" spans="1:13" ht="60.1" x14ac:dyDescent="0.3">
      <c r="A10" s="170"/>
      <c r="B10" s="170" t="s">
        <v>415</v>
      </c>
      <c r="C10" s="170" t="s">
        <v>572</v>
      </c>
      <c r="D10" s="170" t="s">
        <v>153</v>
      </c>
      <c r="E10" s="171" t="s">
        <v>613</v>
      </c>
      <c r="F10" s="171" t="s">
        <v>757</v>
      </c>
      <c r="G10" s="170" t="s">
        <v>578</v>
      </c>
      <c r="H10" s="170" t="s">
        <v>638</v>
      </c>
      <c r="I10" s="170" t="s">
        <v>151</v>
      </c>
      <c r="J10" s="170" t="s">
        <v>639</v>
      </c>
      <c r="K10" s="170" t="s">
        <v>670</v>
      </c>
      <c r="L10" s="171" t="s">
        <v>640</v>
      </c>
      <c r="M10" s="171" t="s">
        <v>455</v>
      </c>
    </row>
    <row r="11" spans="1:13" ht="75.150000000000006" x14ac:dyDescent="0.3">
      <c r="A11" s="170"/>
      <c r="B11" s="170" t="s">
        <v>415</v>
      </c>
      <c r="C11" s="170" t="s">
        <v>144</v>
      </c>
      <c r="D11" s="170" t="s">
        <v>151</v>
      </c>
      <c r="E11" s="171" t="s">
        <v>547</v>
      </c>
      <c r="F11" s="171" t="s">
        <v>758</v>
      </c>
      <c r="G11" s="170" t="s">
        <v>546</v>
      </c>
      <c r="H11" s="170" t="s">
        <v>457</v>
      </c>
      <c r="I11" s="170" t="s">
        <v>151</v>
      </c>
      <c r="J11" s="170" t="s">
        <v>458</v>
      </c>
      <c r="K11" s="170" t="s">
        <v>520</v>
      </c>
      <c r="L11" s="171" t="s">
        <v>459</v>
      </c>
      <c r="M11" s="171" t="s">
        <v>460</v>
      </c>
    </row>
    <row r="12" spans="1:13" ht="60.1" x14ac:dyDescent="0.3">
      <c r="A12" s="170"/>
      <c r="B12" s="170" t="s">
        <v>415</v>
      </c>
      <c r="C12" s="170" t="s">
        <v>144</v>
      </c>
      <c r="D12" s="170" t="s">
        <v>153</v>
      </c>
      <c r="E12" s="171" t="s">
        <v>462</v>
      </c>
      <c r="F12" s="171" t="s">
        <v>759</v>
      </c>
      <c r="G12" s="170" t="s">
        <v>540</v>
      </c>
      <c r="H12" s="170" t="s">
        <v>463</v>
      </c>
      <c r="I12" s="170" t="s">
        <v>153</v>
      </c>
      <c r="J12" s="170" t="s">
        <v>458</v>
      </c>
      <c r="K12" s="170" t="s">
        <v>521</v>
      </c>
      <c r="L12" s="171" t="s">
        <v>459</v>
      </c>
      <c r="M12" s="171" t="s">
        <v>460</v>
      </c>
    </row>
    <row r="13" spans="1:13" ht="135.25" x14ac:dyDescent="0.3">
      <c r="A13" s="170"/>
      <c r="B13" s="170" t="s">
        <v>415</v>
      </c>
      <c r="C13" s="170" t="s">
        <v>144</v>
      </c>
      <c r="D13" s="170" t="s">
        <v>151</v>
      </c>
      <c r="E13" s="171" t="s">
        <v>760</v>
      </c>
      <c r="F13" s="171" t="s">
        <v>761</v>
      </c>
      <c r="G13" s="170" t="s">
        <v>549</v>
      </c>
      <c r="H13" s="170" t="s">
        <v>476</v>
      </c>
      <c r="I13" s="170" t="s">
        <v>151</v>
      </c>
      <c r="J13" s="170" t="s">
        <v>458</v>
      </c>
      <c r="K13" s="170" t="s">
        <v>521</v>
      </c>
      <c r="L13" s="171" t="s">
        <v>459</v>
      </c>
      <c r="M13" s="171" t="s">
        <v>460</v>
      </c>
    </row>
    <row r="14" spans="1:13" ht="147.80000000000001" customHeight="1" x14ac:dyDescent="0.3">
      <c r="A14" s="170"/>
      <c r="B14" s="170" t="s">
        <v>415</v>
      </c>
      <c r="C14" s="170" t="s">
        <v>144</v>
      </c>
      <c r="D14" s="170" t="s">
        <v>153</v>
      </c>
      <c r="E14" s="171" t="s">
        <v>615</v>
      </c>
      <c r="F14" s="171" t="s">
        <v>762</v>
      </c>
      <c r="G14" s="170" t="s">
        <v>551</v>
      </c>
      <c r="H14" s="170" t="s">
        <v>461</v>
      </c>
      <c r="I14" s="170" t="s">
        <v>151</v>
      </c>
      <c r="J14" s="170" t="s">
        <v>458</v>
      </c>
      <c r="K14" s="170" t="s">
        <v>521</v>
      </c>
      <c r="L14" s="171" t="s">
        <v>459</v>
      </c>
      <c r="M14" s="171" t="s">
        <v>460</v>
      </c>
    </row>
    <row r="15" spans="1:13" ht="75.150000000000006" x14ac:dyDescent="0.3">
      <c r="A15" s="170"/>
      <c r="B15" s="170" t="s">
        <v>415</v>
      </c>
      <c r="C15" s="170" t="s">
        <v>144</v>
      </c>
      <c r="D15" s="170" t="s">
        <v>153</v>
      </c>
      <c r="E15" s="171" t="s">
        <v>550</v>
      </c>
      <c r="F15" s="171" t="s">
        <v>763</v>
      </c>
      <c r="G15" s="170" t="s">
        <v>551</v>
      </c>
      <c r="H15" s="170" t="s">
        <v>461</v>
      </c>
      <c r="I15" s="170" t="s">
        <v>153</v>
      </c>
      <c r="J15" s="170" t="s">
        <v>458</v>
      </c>
      <c r="K15" s="170" t="s">
        <v>521</v>
      </c>
      <c r="L15" s="171" t="s">
        <v>459</v>
      </c>
      <c r="M15" s="171" t="s">
        <v>460</v>
      </c>
    </row>
    <row r="16" spans="1:13" ht="240.45" x14ac:dyDescent="0.3">
      <c r="A16" s="170"/>
      <c r="B16" s="170" t="s">
        <v>415</v>
      </c>
      <c r="C16" s="170" t="s">
        <v>144</v>
      </c>
      <c r="D16" s="170" t="s">
        <v>151</v>
      </c>
      <c r="E16" s="171" t="s">
        <v>760</v>
      </c>
      <c r="F16" s="171" t="s">
        <v>764</v>
      </c>
      <c r="G16" s="170" t="s">
        <v>548</v>
      </c>
      <c r="H16" s="170" t="s">
        <v>477</v>
      </c>
      <c r="I16" s="170" t="s">
        <v>151</v>
      </c>
      <c r="J16" s="170" t="s">
        <v>458</v>
      </c>
      <c r="K16" s="170" t="s">
        <v>521</v>
      </c>
      <c r="L16" s="171" t="s">
        <v>459</v>
      </c>
      <c r="M16" s="171" t="s">
        <v>460</v>
      </c>
    </row>
    <row r="17" spans="1:13" ht="60.1" x14ac:dyDescent="0.3">
      <c r="A17" s="170"/>
      <c r="B17" s="170" t="s">
        <v>415</v>
      </c>
      <c r="C17" s="170" t="s">
        <v>144</v>
      </c>
      <c r="D17" s="170" t="s">
        <v>151</v>
      </c>
      <c r="E17" s="171" t="s">
        <v>616</v>
      </c>
      <c r="F17" s="171" t="s">
        <v>765</v>
      </c>
      <c r="G17" s="170" t="s">
        <v>574</v>
      </c>
      <c r="H17" s="170" t="s">
        <v>464</v>
      </c>
      <c r="I17" s="170" t="s">
        <v>151</v>
      </c>
      <c r="J17" s="170" t="s">
        <v>458</v>
      </c>
      <c r="K17" s="170" t="s">
        <v>521</v>
      </c>
      <c r="L17" s="171" t="s">
        <v>459</v>
      </c>
      <c r="M17" s="171" t="s">
        <v>460</v>
      </c>
    </row>
    <row r="18" spans="1:13" ht="285.5" x14ac:dyDescent="0.3">
      <c r="A18" s="170"/>
      <c r="B18" s="170" t="s">
        <v>415</v>
      </c>
      <c r="C18" s="170" t="s">
        <v>144</v>
      </c>
      <c r="D18" s="170" t="s">
        <v>151</v>
      </c>
      <c r="E18" s="171" t="s">
        <v>642</v>
      </c>
      <c r="F18" s="171" t="s">
        <v>766</v>
      </c>
      <c r="G18" s="170" t="s">
        <v>641</v>
      </c>
      <c r="H18" s="170" t="s">
        <v>508</v>
      </c>
      <c r="I18" s="170" t="s">
        <v>153</v>
      </c>
      <c r="J18" s="170" t="s">
        <v>458</v>
      </c>
      <c r="K18" s="170" t="s">
        <v>521</v>
      </c>
      <c r="L18" s="171" t="s">
        <v>767</v>
      </c>
      <c r="M18" s="171" t="s">
        <v>460</v>
      </c>
    </row>
    <row r="19" spans="1:13" ht="285.5" x14ac:dyDescent="0.3">
      <c r="A19" s="170"/>
      <c r="B19" s="170" t="s">
        <v>415</v>
      </c>
      <c r="C19" s="170" t="s">
        <v>144</v>
      </c>
      <c r="D19" s="170" t="s">
        <v>151</v>
      </c>
      <c r="E19" s="171" t="s">
        <v>627</v>
      </c>
      <c r="F19" s="171" t="s">
        <v>768</v>
      </c>
      <c r="G19" s="170" t="s">
        <v>601</v>
      </c>
      <c r="H19" s="170" t="s">
        <v>508</v>
      </c>
      <c r="I19" s="170" t="s">
        <v>151</v>
      </c>
      <c r="J19" s="170" t="s">
        <v>767</v>
      </c>
      <c r="K19" s="170" t="s">
        <v>521</v>
      </c>
      <c r="L19" s="171" t="s">
        <v>767</v>
      </c>
      <c r="M19" s="171" t="s">
        <v>460</v>
      </c>
    </row>
    <row r="20" spans="1:13" ht="75.150000000000006" x14ac:dyDescent="0.3">
      <c r="A20" s="170"/>
      <c r="B20" s="170" t="s">
        <v>415</v>
      </c>
      <c r="C20" s="170" t="s">
        <v>144</v>
      </c>
      <c r="D20" s="170" t="s">
        <v>151</v>
      </c>
      <c r="E20" s="171" t="s">
        <v>734</v>
      </c>
      <c r="F20" s="171" t="s">
        <v>831</v>
      </c>
      <c r="G20" s="170" t="s">
        <v>600</v>
      </c>
      <c r="H20" s="170" t="s">
        <v>628</v>
      </c>
      <c r="I20" s="170" t="s">
        <v>151</v>
      </c>
      <c r="J20" s="170" t="s">
        <v>458</v>
      </c>
      <c r="K20" s="170" t="s">
        <v>520</v>
      </c>
      <c r="L20" s="171" t="s">
        <v>610</v>
      </c>
      <c r="M20" s="171" t="s">
        <v>460</v>
      </c>
    </row>
    <row r="21" spans="1:13" ht="105.2" x14ac:dyDescent="0.3">
      <c r="A21" s="170"/>
      <c r="B21" s="170" t="s">
        <v>415</v>
      </c>
      <c r="C21" s="170" t="s">
        <v>144</v>
      </c>
      <c r="D21" s="170" t="s">
        <v>151</v>
      </c>
      <c r="E21" s="171" t="s">
        <v>677</v>
      </c>
      <c r="F21" s="171" t="s">
        <v>769</v>
      </c>
      <c r="G21" s="170" t="s">
        <v>681</v>
      </c>
      <c r="H21" s="170" t="s">
        <v>678</v>
      </c>
      <c r="I21" s="170" t="s">
        <v>151</v>
      </c>
      <c r="J21" s="170" t="s">
        <v>458</v>
      </c>
      <c r="K21" s="170" t="s">
        <v>521</v>
      </c>
      <c r="L21" s="171" t="s">
        <v>767</v>
      </c>
      <c r="M21" s="171" t="s">
        <v>460</v>
      </c>
    </row>
    <row r="22" spans="1:13" ht="195.35" x14ac:dyDescent="0.3">
      <c r="A22" s="170"/>
      <c r="B22" s="170" t="s">
        <v>415</v>
      </c>
      <c r="C22" s="170" t="s">
        <v>144</v>
      </c>
      <c r="D22" s="170" t="s">
        <v>151</v>
      </c>
      <c r="E22" s="171" t="s">
        <v>679</v>
      </c>
      <c r="F22" s="171" t="s">
        <v>770</v>
      </c>
      <c r="G22" s="170" t="s">
        <v>680</v>
      </c>
      <c r="H22" s="170" t="s">
        <v>767</v>
      </c>
      <c r="I22" s="170" t="s">
        <v>151</v>
      </c>
      <c r="J22" s="170" t="s">
        <v>458</v>
      </c>
      <c r="K22" s="170" t="s">
        <v>521</v>
      </c>
      <c r="L22" s="171" t="s">
        <v>767</v>
      </c>
      <c r="M22" s="171" t="s">
        <v>460</v>
      </c>
    </row>
    <row r="23" spans="1:13" ht="150.30000000000001" x14ac:dyDescent="0.3">
      <c r="A23" s="170"/>
      <c r="B23" s="170" t="s">
        <v>57</v>
      </c>
      <c r="C23" s="170" t="s">
        <v>513</v>
      </c>
      <c r="D23" s="170" t="s">
        <v>151</v>
      </c>
      <c r="E23" s="171" t="s">
        <v>657</v>
      </c>
      <c r="F23" s="171" t="s">
        <v>771</v>
      </c>
      <c r="G23" s="170" t="s">
        <v>419</v>
      </c>
      <c r="H23" s="170" t="s">
        <v>449</v>
      </c>
      <c r="I23" s="170" t="s">
        <v>151</v>
      </c>
      <c r="J23" s="170" t="s">
        <v>450</v>
      </c>
      <c r="K23" s="170" t="s">
        <v>562</v>
      </c>
      <c r="L23" s="171" t="s">
        <v>772</v>
      </c>
      <c r="M23" s="171" t="s">
        <v>442</v>
      </c>
    </row>
    <row r="24" spans="1:13" ht="150.30000000000001" x14ac:dyDescent="0.3">
      <c r="A24" s="170"/>
      <c r="B24" s="170" t="s">
        <v>57</v>
      </c>
      <c r="C24" s="170" t="s">
        <v>513</v>
      </c>
      <c r="D24" s="170" t="s">
        <v>151</v>
      </c>
      <c r="E24" s="171" t="s">
        <v>617</v>
      </c>
      <c r="F24" s="171" t="s">
        <v>773</v>
      </c>
      <c r="G24" s="170" t="s">
        <v>720</v>
      </c>
      <c r="H24" s="170" t="s">
        <v>449</v>
      </c>
      <c r="I24" s="170" t="s">
        <v>151</v>
      </c>
      <c r="J24" s="170" t="s">
        <v>446</v>
      </c>
      <c r="K24" s="170" t="s">
        <v>562</v>
      </c>
      <c r="L24" s="171" t="s">
        <v>772</v>
      </c>
      <c r="M24" s="171" t="s">
        <v>442</v>
      </c>
    </row>
    <row r="25" spans="1:13" ht="150.30000000000001" x14ac:dyDescent="0.3">
      <c r="A25" s="170"/>
      <c r="B25" s="170" t="s">
        <v>57</v>
      </c>
      <c r="C25" s="170" t="s">
        <v>518</v>
      </c>
      <c r="D25" s="170" t="s">
        <v>151</v>
      </c>
      <c r="E25" s="171" t="s">
        <v>660</v>
      </c>
      <c r="F25" s="171" t="s">
        <v>774</v>
      </c>
      <c r="G25" s="170" t="s">
        <v>217</v>
      </c>
      <c r="H25" s="170" t="s">
        <v>440</v>
      </c>
      <c r="I25" s="170" t="s">
        <v>151</v>
      </c>
      <c r="J25" s="170" t="s">
        <v>441</v>
      </c>
      <c r="K25" s="170" t="s">
        <v>562</v>
      </c>
      <c r="L25" s="171" t="s">
        <v>772</v>
      </c>
      <c r="M25" s="171" t="s">
        <v>442</v>
      </c>
    </row>
    <row r="26" spans="1:13" ht="150.30000000000001" x14ac:dyDescent="0.3">
      <c r="A26" s="170"/>
      <c r="B26" s="170" t="s">
        <v>57</v>
      </c>
      <c r="C26" s="170" t="s">
        <v>518</v>
      </c>
      <c r="D26" s="170" t="s">
        <v>151</v>
      </c>
      <c r="E26" s="171" t="s">
        <v>423</v>
      </c>
      <c r="F26" s="171" t="s">
        <v>775</v>
      </c>
      <c r="G26" s="170" t="s">
        <v>410</v>
      </c>
      <c r="H26" s="170" t="s">
        <v>479</v>
      </c>
      <c r="I26" s="170" t="s">
        <v>151</v>
      </c>
      <c r="J26" s="170" t="s">
        <v>444</v>
      </c>
      <c r="K26" s="170" t="s">
        <v>562</v>
      </c>
      <c r="L26" s="171" t="s">
        <v>772</v>
      </c>
      <c r="M26" s="171" t="s">
        <v>442</v>
      </c>
    </row>
    <row r="27" spans="1:13" ht="240.45" x14ac:dyDescent="0.3">
      <c r="A27" s="170"/>
      <c r="B27" s="170" t="s">
        <v>57</v>
      </c>
      <c r="C27" s="170" t="s">
        <v>158</v>
      </c>
      <c r="D27" s="170" t="s">
        <v>151</v>
      </c>
      <c r="E27" s="171" t="s">
        <v>619</v>
      </c>
      <c r="F27" s="171" t="s">
        <v>776</v>
      </c>
      <c r="G27" s="170" t="s">
        <v>492</v>
      </c>
      <c r="H27" s="170" t="s">
        <v>671</v>
      </c>
      <c r="I27" s="170" t="s">
        <v>151</v>
      </c>
      <c r="J27" s="170" t="s">
        <v>493</v>
      </c>
      <c r="K27" s="170" t="s">
        <v>562</v>
      </c>
      <c r="L27" s="171" t="s">
        <v>777</v>
      </c>
      <c r="M27" s="171" t="s">
        <v>442</v>
      </c>
    </row>
    <row r="28" spans="1:13" ht="240.45" x14ac:dyDescent="0.3">
      <c r="A28" s="170"/>
      <c r="B28" s="170" t="s">
        <v>57</v>
      </c>
      <c r="C28" s="170" t="s">
        <v>158</v>
      </c>
      <c r="D28" s="170" t="s">
        <v>151</v>
      </c>
      <c r="E28" s="171" t="s">
        <v>658</v>
      </c>
      <c r="F28" s="171" t="s">
        <v>778</v>
      </c>
      <c r="G28" s="170" t="s">
        <v>427</v>
      </c>
      <c r="H28" s="170" t="s">
        <v>508</v>
      </c>
      <c r="I28" s="170" t="s">
        <v>151</v>
      </c>
      <c r="J28" s="170" t="s">
        <v>494</v>
      </c>
      <c r="K28" s="170" t="s">
        <v>562</v>
      </c>
      <c r="L28" s="171" t="s">
        <v>777</v>
      </c>
      <c r="M28" s="171" t="s">
        <v>442</v>
      </c>
    </row>
    <row r="29" spans="1:13" ht="240.45" x14ac:dyDescent="0.3">
      <c r="A29" s="170"/>
      <c r="B29" s="170" t="s">
        <v>57</v>
      </c>
      <c r="C29" s="170" t="s">
        <v>158</v>
      </c>
      <c r="D29" s="170" t="s">
        <v>151</v>
      </c>
      <c r="E29" s="171" t="s">
        <v>660</v>
      </c>
      <c r="F29" s="171" t="s">
        <v>779</v>
      </c>
      <c r="G29" s="170" t="s">
        <v>598</v>
      </c>
      <c r="H29" s="170" t="s">
        <v>508</v>
      </c>
      <c r="I29" s="170" t="s">
        <v>151</v>
      </c>
      <c r="J29" s="170" t="s">
        <v>602</v>
      </c>
      <c r="K29" s="170" t="s">
        <v>562</v>
      </c>
      <c r="L29" s="171" t="s">
        <v>777</v>
      </c>
      <c r="M29" s="171" t="s">
        <v>442</v>
      </c>
    </row>
    <row r="30" spans="1:13" ht="240.45" x14ac:dyDescent="0.3">
      <c r="A30" s="170"/>
      <c r="B30" s="170" t="s">
        <v>57</v>
      </c>
      <c r="C30" s="170" t="s">
        <v>158</v>
      </c>
      <c r="D30" s="170" t="s">
        <v>151</v>
      </c>
      <c r="E30" s="171" t="s">
        <v>635</v>
      </c>
      <c r="F30" s="171" t="s">
        <v>780</v>
      </c>
      <c r="G30" s="170" t="s">
        <v>634</v>
      </c>
      <c r="H30" s="170" t="s">
        <v>672</v>
      </c>
      <c r="I30" s="170" t="s">
        <v>151</v>
      </c>
      <c r="J30" s="170" t="s">
        <v>435</v>
      </c>
      <c r="K30" s="170" t="s">
        <v>562</v>
      </c>
      <c r="L30" s="171" t="s">
        <v>777</v>
      </c>
      <c r="M30" s="171" t="s">
        <v>442</v>
      </c>
    </row>
    <row r="31" spans="1:13" ht="150.30000000000001" x14ac:dyDescent="0.3">
      <c r="A31" s="170"/>
      <c r="B31" s="170" t="s">
        <v>57</v>
      </c>
      <c r="C31" s="170" t="s">
        <v>518</v>
      </c>
      <c r="D31" s="170" t="s">
        <v>151</v>
      </c>
      <c r="E31" s="171" t="s">
        <v>660</v>
      </c>
      <c r="F31" s="171" t="s">
        <v>781</v>
      </c>
      <c r="G31" s="170" t="s">
        <v>688</v>
      </c>
      <c r="H31" s="170" t="s">
        <v>443</v>
      </c>
      <c r="I31" s="170" t="s">
        <v>151</v>
      </c>
      <c r="J31" s="170" t="s">
        <v>505</v>
      </c>
      <c r="K31" s="170" t="s">
        <v>562</v>
      </c>
      <c r="L31" s="171" t="s">
        <v>772</v>
      </c>
      <c r="M31" s="171" t="s">
        <v>442</v>
      </c>
    </row>
    <row r="32" spans="1:13" ht="150.30000000000001" x14ac:dyDescent="0.3">
      <c r="A32" s="170"/>
      <c r="B32" s="170" t="s">
        <v>57</v>
      </c>
      <c r="C32" s="170" t="s">
        <v>513</v>
      </c>
      <c r="D32" s="170" t="s">
        <v>151</v>
      </c>
      <c r="E32" s="171" t="s">
        <v>418</v>
      </c>
      <c r="F32" s="171" t="s">
        <v>782</v>
      </c>
      <c r="G32" s="170" t="s">
        <v>622</v>
      </c>
      <c r="H32" s="170" t="s">
        <v>485</v>
      </c>
      <c r="I32" s="170" t="s">
        <v>151</v>
      </c>
      <c r="J32" s="170" t="s">
        <v>444</v>
      </c>
      <c r="K32" s="170" t="s">
        <v>562</v>
      </c>
      <c r="L32" s="171" t="s">
        <v>772</v>
      </c>
      <c r="M32" s="171" t="s">
        <v>442</v>
      </c>
    </row>
    <row r="33" spans="1:13" ht="150.30000000000001" x14ac:dyDescent="0.3">
      <c r="A33" s="170"/>
      <c r="B33" s="170" t="s">
        <v>57</v>
      </c>
      <c r="C33" s="170" t="s">
        <v>513</v>
      </c>
      <c r="D33" s="170" t="s">
        <v>151</v>
      </c>
      <c r="E33" s="171" t="s">
        <v>658</v>
      </c>
      <c r="F33" s="171" t="s">
        <v>783</v>
      </c>
      <c r="G33" s="170" t="s">
        <v>721</v>
      </c>
      <c r="H33" s="170" t="s">
        <v>508</v>
      </c>
      <c r="I33" s="170" t="s">
        <v>151</v>
      </c>
      <c r="J33" s="170" t="s">
        <v>433</v>
      </c>
      <c r="K33" s="170" t="s">
        <v>562</v>
      </c>
      <c r="L33" s="171" t="s">
        <v>772</v>
      </c>
      <c r="M33" s="171" t="s">
        <v>442</v>
      </c>
    </row>
    <row r="34" spans="1:13" ht="150.30000000000001" x14ac:dyDescent="0.3">
      <c r="A34" s="170"/>
      <c r="B34" s="170" t="s">
        <v>57</v>
      </c>
      <c r="C34" s="170" t="s">
        <v>513</v>
      </c>
      <c r="D34" s="170" t="s">
        <v>151</v>
      </c>
      <c r="E34" s="171" t="s">
        <v>509</v>
      </c>
      <c r="F34" s="171" t="s">
        <v>784</v>
      </c>
      <c r="G34" s="170" t="s">
        <v>722</v>
      </c>
      <c r="H34" s="170" t="s">
        <v>485</v>
      </c>
      <c r="I34" s="170" t="s">
        <v>151</v>
      </c>
      <c r="J34" s="170" t="s">
        <v>444</v>
      </c>
      <c r="K34" s="170" t="s">
        <v>562</v>
      </c>
      <c r="L34" s="171" t="s">
        <v>772</v>
      </c>
      <c r="M34" s="171" t="s">
        <v>442</v>
      </c>
    </row>
    <row r="35" spans="1:13" ht="150.30000000000001" x14ac:dyDescent="0.3">
      <c r="A35" s="170"/>
      <c r="B35" s="170" t="s">
        <v>57</v>
      </c>
      <c r="C35" s="170" t="s">
        <v>513</v>
      </c>
      <c r="D35" s="170" t="s">
        <v>151</v>
      </c>
      <c r="E35" s="171" t="s">
        <v>418</v>
      </c>
      <c r="F35" s="171" t="s">
        <v>785</v>
      </c>
      <c r="G35" s="170" t="s">
        <v>211</v>
      </c>
      <c r="H35" s="170" t="s">
        <v>486</v>
      </c>
      <c r="I35" s="170" t="s">
        <v>151</v>
      </c>
      <c r="J35" s="170" t="s">
        <v>444</v>
      </c>
      <c r="K35" s="170" t="s">
        <v>562</v>
      </c>
      <c r="L35" s="171" t="s">
        <v>772</v>
      </c>
      <c r="M35" s="171" t="s">
        <v>442</v>
      </c>
    </row>
    <row r="36" spans="1:13" ht="225.4" x14ac:dyDescent="0.3">
      <c r="A36" s="170"/>
      <c r="B36" s="170" t="s">
        <v>57</v>
      </c>
      <c r="C36" s="170" t="s">
        <v>514</v>
      </c>
      <c r="D36" s="170" t="s">
        <v>151</v>
      </c>
      <c r="E36" s="171" t="s">
        <v>660</v>
      </c>
      <c r="F36" s="171" t="s">
        <v>786</v>
      </c>
      <c r="G36" s="170" t="s">
        <v>504</v>
      </c>
      <c r="H36" s="170" t="s">
        <v>445</v>
      </c>
      <c r="I36" s="170" t="s">
        <v>151</v>
      </c>
      <c r="J36" s="170" t="s">
        <v>435</v>
      </c>
      <c r="K36" s="170" t="s">
        <v>562</v>
      </c>
      <c r="L36" s="171" t="s">
        <v>659</v>
      </c>
      <c r="M36" s="171" t="s">
        <v>442</v>
      </c>
    </row>
    <row r="37" spans="1:13" ht="150.30000000000001" x14ac:dyDescent="0.3">
      <c r="A37" s="170"/>
      <c r="B37" s="170" t="s">
        <v>57</v>
      </c>
      <c r="C37" s="170" t="s">
        <v>513</v>
      </c>
      <c r="D37" s="170" t="s">
        <v>151</v>
      </c>
      <c r="E37" s="171" t="s">
        <v>728</v>
      </c>
      <c r="F37" s="171" t="s">
        <v>787</v>
      </c>
      <c r="G37" s="170" t="s">
        <v>222</v>
      </c>
      <c r="H37" s="170" t="s">
        <v>486</v>
      </c>
      <c r="I37" s="170" t="s">
        <v>151</v>
      </c>
      <c r="J37" s="170" t="s">
        <v>444</v>
      </c>
      <c r="K37" s="170" t="s">
        <v>562</v>
      </c>
      <c r="L37" s="171" t="s">
        <v>772</v>
      </c>
      <c r="M37" s="171" t="s">
        <v>442</v>
      </c>
    </row>
    <row r="38" spans="1:13" ht="150.30000000000001" x14ac:dyDescent="0.3">
      <c r="A38" s="170"/>
      <c r="B38" s="170" t="s">
        <v>57</v>
      </c>
      <c r="C38" s="170" t="s">
        <v>513</v>
      </c>
      <c r="D38" s="170" t="s">
        <v>151</v>
      </c>
      <c r="E38" s="171" t="s">
        <v>788</v>
      </c>
      <c r="F38" s="171" t="s">
        <v>789</v>
      </c>
      <c r="G38" s="170" t="s">
        <v>228</v>
      </c>
      <c r="H38" s="170" t="s">
        <v>673</v>
      </c>
      <c r="I38" s="170" t="s">
        <v>151</v>
      </c>
      <c r="J38" s="170" t="s">
        <v>441</v>
      </c>
      <c r="K38" s="170" t="s">
        <v>562</v>
      </c>
      <c r="L38" s="171" t="s">
        <v>772</v>
      </c>
      <c r="M38" s="171" t="s">
        <v>442</v>
      </c>
    </row>
    <row r="39" spans="1:13" ht="150.30000000000001" x14ac:dyDescent="0.3">
      <c r="A39" s="170"/>
      <c r="B39" s="170" t="s">
        <v>57</v>
      </c>
      <c r="C39" s="170" t="s">
        <v>513</v>
      </c>
      <c r="D39" s="170" t="s">
        <v>151</v>
      </c>
      <c r="E39" s="171" t="s">
        <v>420</v>
      </c>
      <c r="F39" s="171" t="s">
        <v>790</v>
      </c>
      <c r="G39" s="170" t="s">
        <v>362</v>
      </c>
      <c r="H39" s="170" t="s">
        <v>673</v>
      </c>
      <c r="I39" s="170" t="s">
        <v>151</v>
      </c>
      <c r="J39" s="170" t="s">
        <v>441</v>
      </c>
      <c r="K39" s="170" t="s">
        <v>562</v>
      </c>
      <c r="L39" s="171" t="s">
        <v>772</v>
      </c>
      <c r="M39" s="171" t="s">
        <v>442</v>
      </c>
    </row>
    <row r="40" spans="1:13" ht="150.30000000000001" x14ac:dyDescent="0.3">
      <c r="A40" s="170"/>
      <c r="B40" s="170" t="s">
        <v>57</v>
      </c>
      <c r="C40" s="170" t="s">
        <v>513</v>
      </c>
      <c r="D40" s="170" t="s">
        <v>151</v>
      </c>
      <c r="E40" s="171" t="s">
        <v>618</v>
      </c>
      <c r="F40" s="171" t="s">
        <v>791</v>
      </c>
      <c r="G40" s="170" t="s">
        <v>559</v>
      </c>
      <c r="H40" s="170" t="s">
        <v>506</v>
      </c>
      <c r="I40" s="170" t="s">
        <v>151</v>
      </c>
      <c r="J40" s="170" t="s">
        <v>447</v>
      </c>
      <c r="K40" s="170" t="s">
        <v>562</v>
      </c>
      <c r="L40" s="171" t="s">
        <v>772</v>
      </c>
      <c r="M40" s="171" t="s">
        <v>442</v>
      </c>
    </row>
    <row r="41" spans="1:13" ht="150.30000000000001" x14ac:dyDescent="0.3">
      <c r="A41" s="170"/>
      <c r="B41" s="170" t="s">
        <v>57</v>
      </c>
      <c r="C41" s="170" t="s">
        <v>513</v>
      </c>
      <c r="D41" s="170" t="s">
        <v>151</v>
      </c>
      <c r="E41" s="171" t="s">
        <v>618</v>
      </c>
      <c r="F41" s="171" t="s">
        <v>792</v>
      </c>
      <c r="G41" s="170" t="s">
        <v>560</v>
      </c>
      <c r="H41" s="170" t="s">
        <v>507</v>
      </c>
      <c r="I41" s="170" t="s">
        <v>151</v>
      </c>
      <c r="J41" s="170" t="s">
        <v>448</v>
      </c>
      <c r="K41" s="170" t="s">
        <v>562</v>
      </c>
      <c r="L41" s="171" t="s">
        <v>772</v>
      </c>
      <c r="M41" s="171" t="s">
        <v>442</v>
      </c>
    </row>
    <row r="42" spans="1:13" ht="150.30000000000001" x14ac:dyDescent="0.3">
      <c r="A42" s="170"/>
      <c r="B42" s="170" t="s">
        <v>57</v>
      </c>
      <c r="C42" s="170" t="s">
        <v>513</v>
      </c>
      <c r="D42" s="170" t="s">
        <v>151</v>
      </c>
      <c r="E42" s="171" t="s">
        <v>729</v>
      </c>
      <c r="F42" s="171" t="s">
        <v>793</v>
      </c>
      <c r="G42" s="170" t="s">
        <v>612</v>
      </c>
      <c r="H42" s="170" t="s">
        <v>674</v>
      </c>
      <c r="I42" s="170" t="s">
        <v>151</v>
      </c>
      <c r="J42" s="170" t="s">
        <v>446</v>
      </c>
      <c r="K42" s="170" t="s">
        <v>562</v>
      </c>
      <c r="L42" s="171" t="s">
        <v>772</v>
      </c>
      <c r="M42" s="171" t="s">
        <v>442</v>
      </c>
    </row>
    <row r="43" spans="1:13" ht="150.30000000000001" x14ac:dyDescent="0.3">
      <c r="A43" s="170"/>
      <c r="B43" s="170" t="s">
        <v>57</v>
      </c>
      <c r="C43" s="170" t="s">
        <v>515</v>
      </c>
      <c r="D43" s="170" t="s">
        <v>151</v>
      </c>
      <c r="E43" s="171" t="s">
        <v>422</v>
      </c>
      <c r="F43" s="171" t="s">
        <v>794</v>
      </c>
      <c r="G43" s="170" t="s">
        <v>361</v>
      </c>
      <c r="H43" s="170" t="s">
        <v>675</v>
      </c>
      <c r="I43" s="170" t="s">
        <v>151</v>
      </c>
      <c r="J43" s="170" t="s">
        <v>482</v>
      </c>
      <c r="K43" s="170" t="s">
        <v>562</v>
      </c>
      <c r="L43" s="171" t="s">
        <v>772</v>
      </c>
      <c r="M43" s="171" t="s">
        <v>442</v>
      </c>
    </row>
    <row r="44" spans="1:13" ht="225.4" x14ac:dyDescent="0.3">
      <c r="A44" s="170"/>
      <c r="B44" s="170" t="s">
        <v>57</v>
      </c>
      <c r="C44" s="170" t="s">
        <v>515</v>
      </c>
      <c r="D44" s="170" t="s">
        <v>151</v>
      </c>
      <c r="E44" s="171" t="s">
        <v>421</v>
      </c>
      <c r="F44" s="171" t="s">
        <v>795</v>
      </c>
      <c r="G44" s="170" t="s">
        <v>723</v>
      </c>
      <c r="H44" s="170" t="s">
        <v>675</v>
      </c>
      <c r="I44" s="170" t="s">
        <v>151</v>
      </c>
      <c r="J44" s="170" t="s">
        <v>451</v>
      </c>
      <c r="K44" s="170" t="s">
        <v>562</v>
      </c>
      <c r="L44" s="171" t="s">
        <v>659</v>
      </c>
      <c r="M44" s="171" t="s">
        <v>442</v>
      </c>
    </row>
    <row r="45" spans="1:13" ht="225.4" x14ac:dyDescent="0.3">
      <c r="A45" s="170"/>
      <c r="B45" s="170" t="s">
        <v>57</v>
      </c>
      <c r="C45" s="170" t="s">
        <v>515</v>
      </c>
      <c r="D45" s="170" t="s">
        <v>151</v>
      </c>
      <c r="E45" s="171" t="s">
        <v>660</v>
      </c>
      <c r="F45" s="171" t="s">
        <v>796</v>
      </c>
      <c r="G45" s="170" t="s">
        <v>502</v>
      </c>
      <c r="H45" s="170" t="s">
        <v>508</v>
      </c>
      <c r="I45" s="170" t="s">
        <v>151</v>
      </c>
      <c r="J45" s="170" t="s">
        <v>452</v>
      </c>
      <c r="K45" s="170" t="s">
        <v>562</v>
      </c>
      <c r="L45" s="171" t="s">
        <v>659</v>
      </c>
      <c r="M45" s="171" t="s">
        <v>442</v>
      </c>
    </row>
    <row r="46" spans="1:13" ht="150.30000000000001" x14ac:dyDescent="0.3">
      <c r="A46" s="170"/>
      <c r="B46" s="170" t="s">
        <v>57</v>
      </c>
      <c r="C46" s="170" t="s">
        <v>513</v>
      </c>
      <c r="D46" s="170" t="s">
        <v>151</v>
      </c>
      <c r="E46" s="171" t="s">
        <v>618</v>
      </c>
      <c r="F46" s="171" t="s">
        <v>797</v>
      </c>
      <c r="G46" s="170" t="s">
        <v>108</v>
      </c>
      <c r="H46" s="170" t="s">
        <v>454</v>
      </c>
      <c r="I46" s="170" t="s">
        <v>151</v>
      </c>
      <c r="J46" s="170" t="s">
        <v>435</v>
      </c>
      <c r="K46" s="170" t="s">
        <v>562</v>
      </c>
      <c r="L46" s="171" t="s">
        <v>772</v>
      </c>
      <c r="M46" s="171" t="s">
        <v>442</v>
      </c>
    </row>
    <row r="47" spans="1:13" ht="300.55" x14ac:dyDescent="0.3">
      <c r="A47" s="170"/>
      <c r="B47" s="170" t="s">
        <v>57</v>
      </c>
      <c r="C47" s="170" t="s">
        <v>531</v>
      </c>
      <c r="D47" s="170" t="s">
        <v>151</v>
      </c>
      <c r="E47" s="171" t="s">
        <v>532</v>
      </c>
      <c r="F47" s="171" t="s">
        <v>798</v>
      </c>
      <c r="G47" s="170" t="s">
        <v>689</v>
      </c>
      <c r="H47" s="170" t="s">
        <v>676</v>
      </c>
      <c r="I47" s="170" t="s">
        <v>151</v>
      </c>
      <c r="J47" s="170" t="s">
        <v>533</v>
      </c>
      <c r="K47" s="170" t="s">
        <v>533</v>
      </c>
      <c r="L47" s="171" t="s">
        <v>533</v>
      </c>
      <c r="M47" s="171" t="s">
        <v>533</v>
      </c>
    </row>
    <row r="48" spans="1:13" ht="180.35" x14ac:dyDescent="0.3">
      <c r="A48" s="170"/>
      <c r="B48" s="170" t="s">
        <v>414</v>
      </c>
      <c r="C48" s="170" t="s">
        <v>518</v>
      </c>
      <c r="D48" s="170" t="s">
        <v>151</v>
      </c>
      <c r="E48" s="171" t="s">
        <v>660</v>
      </c>
      <c r="F48" s="171" t="s">
        <v>781</v>
      </c>
      <c r="G48" s="170" t="s">
        <v>688</v>
      </c>
      <c r="H48" s="170" t="s">
        <v>443</v>
      </c>
      <c r="I48" s="170" t="s">
        <v>151</v>
      </c>
      <c r="J48" s="170" t="s">
        <v>505</v>
      </c>
      <c r="K48" s="170" t="s">
        <v>629</v>
      </c>
      <c r="L48" s="171" t="s">
        <v>466</v>
      </c>
      <c r="M48" s="171" t="s">
        <v>455</v>
      </c>
    </row>
    <row r="49" spans="1:13" ht="30.05" x14ac:dyDescent="0.3">
      <c r="A49" s="170"/>
      <c r="B49" s="170" t="s">
        <v>414</v>
      </c>
      <c r="C49" s="170" t="s">
        <v>158</v>
      </c>
      <c r="D49" s="170" t="s">
        <v>577</v>
      </c>
      <c r="E49" s="171" t="s">
        <v>799</v>
      </c>
      <c r="F49" s="171" t="s">
        <v>800</v>
      </c>
      <c r="G49" s="170" t="s">
        <v>644</v>
      </c>
      <c r="H49" s="170" t="s">
        <v>767</v>
      </c>
      <c r="I49" s="170" t="s">
        <v>153</v>
      </c>
      <c r="J49" s="170" t="s">
        <v>801</v>
      </c>
      <c r="K49" s="170" t="s">
        <v>645</v>
      </c>
      <c r="L49" s="171" t="s">
        <v>802</v>
      </c>
      <c r="M49" s="171" t="s">
        <v>646</v>
      </c>
    </row>
    <row r="50" spans="1:13" ht="180.35" x14ac:dyDescent="0.3">
      <c r="A50" s="170"/>
      <c r="B50" s="170" t="s">
        <v>414</v>
      </c>
      <c r="C50" s="170" t="s">
        <v>518</v>
      </c>
      <c r="D50" s="170" t="s">
        <v>151</v>
      </c>
      <c r="E50" s="171" t="s">
        <v>658</v>
      </c>
      <c r="F50" s="171" t="s">
        <v>774</v>
      </c>
      <c r="G50" s="170" t="s">
        <v>217</v>
      </c>
      <c r="H50" s="170" t="s">
        <v>440</v>
      </c>
      <c r="I50" s="170" t="s">
        <v>151</v>
      </c>
      <c r="J50" s="170" t="s">
        <v>715</v>
      </c>
      <c r="K50" s="170" t="s">
        <v>623</v>
      </c>
      <c r="L50" s="171" t="s">
        <v>466</v>
      </c>
      <c r="M50" s="171" t="s">
        <v>455</v>
      </c>
    </row>
    <row r="51" spans="1:13" ht="60.1" x14ac:dyDescent="0.3">
      <c r="A51" s="170"/>
      <c r="B51" s="170" t="s">
        <v>414</v>
      </c>
      <c r="C51" s="170" t="s">
        <v>158</v>
      </c>
      <c r="D51" s="170" t="s">
        <v>153</v>
      </c>
      <c r="E51" s="171" t="s">
        <v>803</v>
      </c>
      <c r="F51" s="171" t="s">
        <v>804</v>
      </c>
      <c r="G51" s="170" t="s">
        <v>552</v>
      </c>
      <c r="H51" s="170" t="s">
        <v>643</v>
      </c>
      <c r="I51" s="170" t="s">
        <v>153</v>
      </c>
      <c r="J51" s="170" t="s">
        <v>716</v>
      </c>
      <c r="K51" s="170" t="s">
        <v>623</v>
      </c>
      <c r="L51" s="171" t="s">
        <v>489</v>
      </c>
      <c r="M51" s="171" t="s">
        <v>488</v>
      </c>
    </row>
    <row r="52" spans="1:13" ht="75.150000000000006" x14ac:dyDescent="0.3">
      <c r="A52" s="170"/>
      <c r="B52" s="170" t="s">
        <v>414</v>
      </c>
      <c r="C52" s="170" t="s">
        <v>158</v>
      </c>
      <c r="D52" s="170" t="s">
        <v>153</v>
      </c>
      <c r="E52" s="171" t="s">
        <v>704</v>
      </c>
      <c r="F52" s="171" t="s">
        <v>805</v>
      </c>
      <c r="G52" s="170" t="s">
        <v>553</v>
      </c>
      <c r="H52" s="170" t="s">
        <v>566</v>
      </c>
      <c r="I52" s="170" t="s">
        <v>151</v>
      </c>
      <c r="J52" s="170" t="s">
        <v>717</v>
      </c>
      <c r="K52" s="170" t="s">
        <v>624</v>
      </c>
      <c r="L52" s="171" t="s">
        <v>567</v>
      </c>
      <c r="M52" s="171" t="s">
        <v>554</v>
      </c>
    </row>
    <row r="53" spans="1:13" ht="75.150000000000006" x14ac:dyDescent="0.3">
      <c r="A53" s="170"/>
      <c r="B53" s="170" t="s">
        <v>414</v>
      </c>
      <c r="C53" s="170" t="s">
        <v>158</v>
      </c>
      <c r="D53" s="170" t="s">
        <v>153</v>
      </c>
      <c r="E53" s="171" t="s">
        <v>705</v>
      </c>
      <c r="F53" s="171" t="s">
        <v>806</v>
      </c>
      <c r="G53" s="170" t="s">
        <v>553</v>
      </c>
      <c r="H53" s="170" t="s">
        <v>566</v>
      </c>
      <c r="I53" s="170" t="s">
        <v>151</v>
      </c>
      <c r="J53" s="170" t="s">
        <v>717</v>
      </c>
      <c r="K53" s="170" t="s">
        <v>624</v>
      </c>
      <c r="L53" s="171" t="s">
        <v>567</v>
      </c>
      <c r="M53" s="171" t="s">
        <v>554</v>
      </c>
    </row>
    <row r="54" spans="1:13" ht="180.35" x14ac:dyDescent="0.3">
      <c r="A54" s="170"/>
      <c r="B54" s="170" t="s">
        <v>414</v>
      </c>
      <c r="C54" s="170" t="s">
        <v>568</v>
      </c>
      <c r="D54" s="170" t="s">
        <v>151</v>
      </c>
      <c r="E54" s="171" t="s">
        <v>662</v>
      </c>
      <c r="F54" s="171" t="s">
        <v>807</v>
      </c>
      <c r="G54" s="170" t="s">
        <v>127</v>
      </c>
      <c r="H54" s="170" t="s">
        <v>453</v>
      </c>
      <c r="I54" s="170" t="s">
        <v>151</v>
      </c>
      <c r="J54" s="170" t="s">
        <v>719</v>
      </c>
      <c r="K54" s="170" t="s">
        <v>630</v>
      </c>
      <c r="L54" s="171" t="s">
        <v>466</v>
      </c>
      <c r="M54" s="171" t="s">
        <v>455</v>
      </c>
    </row>
    <row r="55" spans="1:13" ht="180.35" x14ac:dyDescent="0.3">
      <c r="A55" s="170"/>
      <c r="B55" s="170" t="s">
        <v>414</v>
      </c>
      <c r="C55" s="170" t="s">
        <v>568</v>
      </c>
      <c r="D55" s="170" t="s">
        <v>151</v>
      </c>
      <c r="E55" s="171" t="s">
        <v>662</v>
      </c>
      <c r="F55" s="171" t="s">
        <v>797</v>
      </c>
      <c r="G55" s="170" t="s">
        <v>108</v>
      </c>
      <c r="H55" s="170" t="s">
        <v>454</v>
      </c>
      <c r="I55" s="170" t="s">
        <v>151</v>
      </c>
      <c r="J55" s="170" t="s">
        <v>719</v>
      </c>
      <c r="K55" s="170" t="s">
        <v>630</v>
      </c>
      <c r="L55" s="171" t="s">
        <v>466</v>
      </c>
      <c r="M55" s="171" t="s">
        <v>455</v>
      </c>
    </row>
    <row r="56" spans="1:13" ht="45.1" x14ac:dyDescent="0.3">
      <c r="A56" s="170"/>
      <c r="B56" s="170" t="s">
        <v>414</v>
      </c>
      <c r="C56" s="170" t="s">
        <v>536</v>
      </c>
      <c r="D56" s="170" t="s">
        <v>151</v>
      </c>
      <c r="E56" s="171" t="s">
        <v>510</v>
      </c>
      <c r="F56" s="171" t="s">
        <v>808</v>
      </c>
      <c r="G56" s="170" t="s">
        <v>512</v>
      </c>
      <c r="H56" s="170" t="s">
        <v>511</v>
      </c>
      <c r="I56" s="170" t="s">
        <v>151</v>
      </c>
      <c r="J56" s="170" t="s">
        <v>432</v>
      </c>
      <c r="K56" s="170" t="s">
        <v>631</v>
      </c>
      <c r="L56" s="171" t="s">
        <v>487</v>
      </c>
      <c r="M56" s="171" t="s">
        <v>488</v>
      </c>
    </row>
    <row r="57" spans="1:13" ht="60.1" x14ac:dyDescent="0.3">
      <c r="A57" s="170"/>
      <c r="B57" s="170" t="s">
        <v>414</v>
      </c>
      <c r="C57" s="170" t="s">
        <v>536</v>
      </c>
      <c r="D57" s="170" t="s">
        <v>151</v>
      </c>
      <c r="E57" s="171" t="s">
        <v>510</v>
      </c>
      <c r="F57" s="171" t="s">
        <v>809</v>
      </c>
      <c r="G57" s="170" t="s">
        <v>512</v>
      </c>
      <c r="H57" s="170" t="s">
        <v>511</v>
      </c>
      <c r="I57" s="170" t="s">
        <v>151</v>
      </c>
      <c r="J57" s="170" t="s">
        <v>432</v>
      </c>
      <c r="K57" s="170" t="s">
        <v>631</v>
      </c>
      <c r="L57" s="171" t="s">
        <v>487</v>
      </c>
      <c r="M57" s="171" t="s">
        <v>488</v>
      </c>
    </row>
    <row r="58" spans="1:13" ht="60.1" x14ac:dyDescent="0.3">
      <c r="A58" s="170"/>
      <c r="B58" s="170" t="s">
        <v>414</v>
      </c>
      <c r="C58" s="170" t="s">
        <v>569</v>
      </c>
      <c r="D58" s="170" t="s">
        <v>151</v>
      </c>
      <c r="E58" s="171" t="s">
        <v>611</v>
      </c>
      <c r="F58" s="171" t="s">
        <v>810</v>
      </c>
      <c r="G58" s="170" t="s">
        <v>543</v>
      </c>
      <c r="H58" s="170" t="s">
        <v>555</v>
      </c>
      <c r="I58" s="170" t="s">
        <v>151</v>
      </c>
      <c r="J58" s="170" t="s">
        <v>718</v>
      </c>
      <c r="K58" s="170" t="s">
        <v>633</v>
      </c>
      <c r="L58" s="171" t="s">
        <v>599</v>
      </c>
      <c r="M58" s="171" t="s">
        <v>483</v>
      </c>
    </row>
    <row r="59" spans="1:13" ht="60.1" x14ac:dyDescent="0.3">
      <c r="A59" s="170"/>
      <c r="B59" s="170" t="s">
        <v>414</v>
      </c>
      <c r="C59" s="170" t="s">
        <v>569</v>
      </c>
      <c r="D59" s="170" t="s">
        <v>151</v>
      </c>
      <c r="E59" s="171" t="s">
        <v>611</v>
      </c>
      <c r="F59" s="171" t="s">
        <v>811</v>
      </c>
      <c r="G59" s="170" t="s">
        <v>543</v>
      </c>
      <c r="H59" s="170" t="s">
        <v>555</v>
      </c>
      <c r="I59" s="170" t="s">
        <v>151</v>
      </c>
      <c r="J59" s="170" t="s">
        <v>718</v>
      </c>
      <c r="K59" s="170" t="s">
        <v>633</v>
      </c>
      <c r="L59" s="171" t="s">
        <v>599</v>
      </c>
      <c r="M59" s="171" t="s">
        <v>483</v>
      </c>
    </row>
    <row r="60" spans="1:13" ht="45.1" x14ac:dyDescent="0.3">
      <c r="A60" s="170"/>
      <c r="B60" s="170" t="s">
        <v>414</v>
      </c>
      <c r="C60" s="170" t="s">
        <v>569</v>
      </c>
      <c r="D60" s="170" t="s">
        <v>151</v>
      </c>
      <c r="E60" s="171" t="s">
        <v>611</v>
      </c>
      <c r="F60" s="171" t="s">
        <v>812</v>
      </c>
      <c r="G60" s="170" t="s">
        <v>703</v>
      </c>
      <c r="H60" s="170" t="s">
        <v>484</v>
      </c>
      <c r="I60" s="170" t="s">
        <v>151</v>
      </c>
      <c r="J60" s="170" t="s">
        <v>719</v>
      </c>
      <c r="K60" s="170" t="s">
        <v>633</v>
      </c>
      <c r="L60" s="171" t="s">
        <v>599</v>
      </c>
      <c r="M60" s="171" t="s">
        <v>483</v>
      </c>
    </row>
    <row r="61" spans="1:13" ht="90.2" x14ac:dyDescent="0.3">
      <c r="A61" s="170"/>
      <c r="B61" s="170" t="s">
        <v>414</v>
      </c>
      <c r="C61" s="170" t="s">
        <v>289</v>
      </c>
      <c r="D61" s="170" t="s">
        <v>153</v>
      </c>
      <c r="E61" s="171" t="s">
        <v>417</v>
      </c>
      <c r="F61" s="171" t="s">
        <v>813</v>
      </c>
      <c r="G61" s="170" t="s">
        <v>626</v>
      </c>
      <c r="H61" s="170" t="s">
        <v>570</v>
      </c>
      <c r="I61" s="170" t="s">
        <v>153</v>
      </c>
      <c r="J61" s="170" t="s">
        <v>719</v>
      </c>
      <c r="K61" s="170" t="s">
        <v>632</v>
      </c>
      <c r="L61" s="171" t="s">
        <v>465</v>
      </c>
      <c r="M61" s="171" t="s">
        <v>483</v>
      </c>
    </row>
    <row r="62" spans="1:13" ht="60.1" x14ac:dyDescent="0.3">
      <c r="A62" s="170"/>
      <c r="B62" s="170" t="s">
        <v>416</v>
      </c>
      <c r="C62" s="170" t="s">
        <v>652</v>
      </c>
      <c r="D62" s="170" t="s">
        <v>153</v>
      </c>
      <c r="E62" s="171" t="s">
        <v>661</v>
      </c>
      <c r="F62" s="171" t="s">
        <v>814</v>
      </c>
      <c r="G62" s="170" t="s">
        <v>419</v>
      </c>
      <c r="H62" s="170" t="s">
        <v>449</v>
      </c>
      <c r="I62" s="170" t="s">
        <v>151</v>
      </c>
      <c r="J62" s="170" t="s">
        <v>467</v>
      </c>
      <c r="K62" s="170" t="s">
        <v>587</v>
      </c>
      <c r="L62" s="171" t="s">
        <v>472</v>
      </c>
      <c r="M62" s="171" t="s">
        <v>455</v>
      </c>
    </row>
    <row r="63" spans="1:13" ht="120.25" x14ac:dyDescent="0.3">
      <c r="A63" s="170"/>
      <c r="B63" s="170" t="s">
        <v>416</v>
      </c>
      <c r="C63" s="170" t="s">
        <v>585</v>
      </c>
      <c r="D63" s="170" t="s">
        <v>153</v>
      </c>
      <c r="E63" s="171" t="s">
        <v>620</v>
      </c>
      <c r="F63" s="171" t="s">
        <v>815</v>
      </c>
      <c r="G63" s="170" t="s">
        <v>537</v>
      </c>
      <c r="H63" s="170" t="s">
        <v>527</v>
      </c>
      <c r="I63" s="170" t="s">
        <v>151</v>
      </c>
      <c r="J63" s="170" t="s">
        <v>450</v>
      </c>
      <c r="K63" s="170" t="s">
        <v>587</v>
      </c>
      <c r="L63" s="171" t="s">
        <v>539</v>
      </c>
      <c r="M63" s="171" t="s">
        <v>455</v>
      </c>
    </row>
    <row r="64" spans="1:13" ht="120.25" x14ac:dyDescent="0.3">
      <c r="A64" s="170"/>
      <c r="B64" s="170" t="s">
        <v>416</v>
      </c>
      <c r="C64" s="170" t="s">
        <v>586</v>
      </c>
      <c r="D64" s="170" t="s">
        <v>151</v>
      </c>
      <c r="E64" s="171" t="s">
        <v>418</v>
      </c>
      <c r="F64" s="171" t="s">
        <v>816</v>
      </c>
      <c r="G64" s="170" t="s">
        <v>111</v>
      </c>
      <c r="H64" s="170" t="s">
        <v>470</v>
      </c>
      <c r="I64" s="170" t="s">
        <v>151</v>
      </c>
      <c r="J64" s="170" t="s">
        <v>503</v>
      </c>
      <c r="K64" s="170" t="s">
        <v>587</v>
      </c>
      <c r="L64" s="171" t="s">
        <v>539</v>
      </c>
      <c r="M64" s="171" t="s">
        <v>455</v>
      </c>
    </row>
    <row r="65" spans="1:13" ht="120.25" x14ac:dyDescent="0.3">
      <c r="A65" s="170"/>
      <c r="B65" s="170" t="s">
        <v>416</v>
      </c>
      <c r="C65" s="170" t="s">
        <v>585</v>
      </c>
      <c r="D65" s="170" t="s">
        <v>153</v>
      </c>
      <c r="E65" s="171" t="s">
        <v>621</v>
      </c>
      <c r="F65" s="171" t="s">
        <v>817</v>
      </c>
      <c r="G65" s="170" t="s">
        <v>538</v>
      </c>
      <c r="H65" s="170" t="s">
        <v>528</v>
      </c>
      <c r="I65" s="170" t="s">
        <v>151</v>
      </c>
      <c r="J65" s="170" t="s">
        <v>468</v>
      </c>
      <c r="K65" s="170" t="s">
        <v>587</v>
      </c>
      <c r="L65" s="171" t="s">
        <v>539</v>
      </c>
      <c r="M65" s="171" t="s">
        <v>455</v>
      </c>
    </row>
    <row r="66" spans="1:13" ht="120.25" x14ac:dyDescent="0.3">
      <c r="A66" s="170"/>
      <c r="B66" s="170" t="s">
        <v>416</v>
      </c>
      <c r="C66" s="170" t="s">
        <v>586</v>
      </c>
      <c r="D66" s="170" t="s">
        <v>151</v>
      </c>
      <c r="E66" s="171" t="s">
        <v>418</v>
      </c>
      <c r="F66" s="171" t="s">
        <v>818</v>
      </c>
      <c r="G66" s="170" t="s">
        <v>112</v>
      </c>
      <c r="H66" s="170" t="s">
        <v>471</v>
      </c>
      <c r="I66" s="170" t="s">
        <v>151</v>
      </c>
      <c r="J66" s="170" t="s">
        <v>467</v>
      </c>
      <c r="K66" s="170" t="s">
        <v>587</v>
      </c>
      <c r="L66" s="171" t="s">
        <v>539</v>
      </c>
      <c r="M66" s="171" t="s">
        <v>455</v>
      </c>
    </row>
    <row r="67" spans="1:13" ht="120.25" x14ac:dyDescent="0.3">
      <c r="A67" s="170"/>
      <c r="B67" s="170" t="s">
        <v>416</v>
      </c>
      <c r="C67" s="170" t="s">
        <v>557</v>
      </c>
      <c r="D67" s="170" t="s">
        <v>151</v>
      </c>
      <c r="E67" s="171" t="s">
        <v>413</v>
      </c>
      <c r="F67" s="171" t="s">
        <v>819</v>
      </c>
      <c r="G67" s="170" t="s">
        <v>545</v>
      </c>
      <c r="H67" s="170" t="s">
        <v>684</v>
      </c>
      <c r="I67" s="170" t="s">
        <v>654</v>
      </c>
      <c r="J67" s="170" t="s">
        <v>731</v>
      </c>
      <c r="K67" s="170" t="s">
        <v>588</v>
      </c>
      <c r="L67" s="171" t="s">
        <v>556</v>
      </c>
      <c r="M67" s="171" t="s">
        <v>469</v>
      </c>
    </row>
    <row r="68" spans="1:13" ht="90.2" x14ac:dyDescent="0.3">
      <c r="A68" s="170"/>
      <c r="B68" s="170" t="s">
        <v>416</v>
      </c>
      <c r="C68" s="170" t="s">
        <v>558</v>
      </c>
      <c r="D68" s="170" t="s">
        <v>151</v>
      </c>
      <c r="E68" s="171" t="s">
        <v>413</v>
      </c>
      <c r="F68" s="171" t="s">
        <v>820</v>
      </c>
      <c r="G68" s="170" t="s">
        <v>666</v>
      </c>
      <c r="H68" s="170" t="s">
        <v>685</v>
      </c>
      <c r="I68" s="170" t="s">
        <v>153</v>
      </c>
      <c r="J68" s="170" t="s">
        <v>730</v>
      </c>
      <c r="K68" s="170" t="s">
        <v>588</v>
      </c>
      <c r="L68" s="171" t="s">
        <v>665</v>
      </c>
      <c r="M68" s="171" t="s">
        <v>589</v>
      </c>
    </row>
    <row r="69" spans="1:13" ht="315.55" x14ac:dyDescent="0.3">
      <c r="A69" s="170"/>
      <c r="B69" s="170" t="s">
        <v>416</v>
      </c>
      <c r="C69" s="170" t="s">
        <v>607</v>
      </c>
      <c r="D69" s="170" t="s">
        <v>151</v>
      </c>
      <c r="E69" s="171" t="s">
        <v>636</v>
      </c>
      <c r="F69" s="171" t="s">
        <v>821</v>
      </c>
      <c r="G69" s="170" t="s">
        <v>653</v>
      </c>
      <c r="H69" s="170" t="s">
        <v>686</v>
      </c>
      <c r="I69" s="170" t="s">
        <v>151</v>
      </c>
      <c r="J69" s="170" t="s">
        <v>733</v>
      </c>
      <c r="K69" s="170" t="s">
        <v>608</v>
      </c>
      <c r="L69" s="171" t="s">
        <v>501</v>
      </c>
      <c r="M69" s="171" t="s">
        <v>589</v>
      </c>
    </row>
    <row r="70" spans="1:13" ht="75.150000000000006" x14ac:dyDescent="0.3">
      <c r="A70" s="170"/>
      <c r="B70" s="170" t="s">
        <v>416</v>
      </c>
      <c r="C70" s="170" t="s">
        <v>603</v>
      </c>
      <c r="D70" s="170" t="s">
        <v>151</v>
      </c>
      <c r="E70" s="171" t="s">
        <v>604</v>
      </c>
      <c r="F70" s="171" t="s">
        <v>822</v>
      </c>
      <c r="G70" s="170" t="s">
        <v>625</v>
      </c>
      <c r="H70" s="170" t="s">
        <v>687</v>
      </c>
      <c r="I70" s="170" t="s">
        <v>153</v>
      </c>
      <c r="J70" s="170" t="s">
        <v>732</v>
      </c>
      <c r="K70" s="170" t="s">
        <v>605</v>
      </c>
      <c r="L70" s="171" t="s">
        <v>606</v>
      </c>
      <c r="M70" s="171" t="s">
        <v>589</v>
      </c>
    </row>
    <row r="71" spans="1:13" ht="90.2" x14ac:dyDescent="0.3">
      <c r="A71" s="170"/>
      <c r="B71" s="170" t="s">
        <v>424</v>
      </c>
      <c r="C71" s="170" t="s">
        <v>573</v>
      </c>
      <c r="D71" s="170" t="s">
        <v>151</v>
      </c>
      <c r="E71" s="171" t="s">
        <v>579</v>
      </c>
      <c r="F71" s="171" t="s">
        <v>823</v>
      </c>
      <c r="G71" s="170" t="s">
        <v>824</v>
      </c>
      <c r="H71" s="170" t="s">
        <v>529</v>
      </c>
      <c r="I71" s="170" t="s">
        <v>151</v>
      </c>
      <c r="J71" s="170" t="s">
        <v>473</v>
      </c>
      <c r="K71" s="170" t="s">
        <v>561</v>
      </c>
      <c r="L71" s="171" t="s">
        <v>474</v>
      </c>
      <c r="M71" s="171" t="s">
        <v>583</v>
      </c>
    </row>
    <row r="72" spans="1:13" ht="90.2" x14ac:dyDescent="0.3">
      <c r="A72" s="170"/>
      <c r="B72" s="170" t="s">
        <v>424</v>
      </c>
      <c r="C72" s="170" t="s">
        <v>573</v>
      </c>
      <c r="D72" s="170" t="s">
        <v>151</v>
      </c>
      <c r="E72" s="171" t="s">
        <v>637</v>
      </c>
      <c r="F72" s="171" t="s">
        <v>825</v>
      </c>
      <c r="G72" s="170" t="s">
        <v>826</v>
      </c>
      <c r="H72" s="170" t="s">
        <v>529</v>
      </c>
      <c r="I72" s="170" t="s">
        <v>151</v>
      </c>
      <c r="J72" s="170" t="s">
        <v>473</v>
      </c>
      <c r="K72" s="170" t="s">
        <v>561</v>
      </c>
      <c r="L72" s="171" t="s">
        <v>474</v>
      </c>
      <c r="M72" s="171" t="s">
        <v>583</v>
      </c>
    </row>
    <row r="73" spans="1:13" ht="90.2" x14ac:dyDescent="0.3">
      <c r="A73" s="170"/>
      <c r="B73" s="170" t="s">
        <v>424</v>
      </c>
      <c r="C73" s="170" t="s">
        <v>573</v>
      </c>
      <c r="D73" s="170" t="s">
        <v>151</v>
      </c>
      <c r="E73" s="171" t="s">
        <v>580</v>
      </c>
      <c r="F73" s="171" t="s">
        <v>827</v>
      </c>
      <c r="G73" s="170" t="s">
        <v>584</v>
      </c>
      <c r="H73" s="170" t="s">
        <v>529</v>
      </c>
      <c r="I73" s="170" t="s">
        <v>153</v>
      </c>
      <c r="J73" s="170" t="s">
        <v>473</v>
      </c>
      <c r="K73" s="170" t="s">
        <v>561</v>
      </c>
      <c r="L73" s="171" t="s">
        <v>474</v>
      </c>
      <c r="M73" s="171" t="s">
        <v>582</v>
      </c>
    </row>
    <row r="74" spans="1:13" ht="90.2" x14ac:dyDescent="0.3">
      <c r="A74" s="170"/>
      <c r="B74" s="170" t="s">
        <v>424</v>
      </c>
      <c r="C74" s="170" t="s">
        <v>573</v>
      </c>
      <c r="D74" s="170" t="s">
        <v>151</v>
      </c>
      <c r="E74" s="171" t="s">
        <v>581</v>
      </c>
      <c r="F74" s="171" t="s">
        <v>828</v>
      </c>
      <c r="G74" s="170" t="s">
        <v>829</v>
      </c>
      <c r="H74" s="170" t="s">
        <v>529</v>
      </c>
      <c r="I74" s="170" t="s">
        <v>151</v>
      </c>
      <c r="J74" s="170" t="s">
        <v>473</v>
      </c>
      <c r="K74" s="170" t="s">
        <v>561</v>
      </c>
      <c r="L74" s="171" t="s">
        <v>647</v>
      </c>
      <c r="M74" s="171" t="s">
        <v>583</v>
      </c>
    </row>
    <row r="75" spans="1:13" ht="110.85" customHeight="1" x14ac:dyDescent="0.3">
      <c r="A75" s="170"/>
      <c r="B75" s="170" t="s">
        <v>424</v>
      </c>
      <c r="C75" s="170" t="s">
        <v>573</v>
      </c>
      <c r="D75" s="170" t="s">
        <v>151</v>
      </c>
      <c r="E75" s="171" t="s">
        <v>664</v>
      </c>
      <c r="F75" s="171" t="s">
        <v>830</v>
      </c>
      <c r="G75" s="170" t="s">
        <v>829</v>
      </c>
      <c r="H75" s="170" t="s">
        <v>529</v>
      </c>
      <c r="I75" s="170" t="s">
        <v>151</v>
      </c>
      <c r="J75" s="170" t="s">
        <v>473</v>
      </c>
      <c r="K75" s="170" t="s">
        <v>561</v>
      </c>
      <c r="L75" s="171" t="s">
        <v>647</v>
      </c>
      <c r="M75" s="171" t="s">
        <v>583</v>
      </c>
    </row>
  </sheetData>
  <sheetProtection algorithmName="SHA-512" hashValue="u8rxuppUZ529GGeyuBb2gZsaqtjD6suEjPVATP87NysygZtFd9NuhV5gTsjWwDdY2ZzQujMcwoGV2X5C91WraA==" saltValue="X7ZIKqA2pq2irT7BY10l+Q==" spinCount="100000" sheet="1" autoFilter="0"/>
  <autoFilter ref="A2:M75" xr:uid="{00000000-0009-0000-0000-000006000000}"/>
  <mergeCells count="1">
    <mergeCell ref="A1:M1"/>
  </mergeCells>
  <printOptions horizontalCentered="1" verticalCentered="1"/>
  <pageMargins left="0.11811023622047245" right="0.31496062992125984" top="0.15748031496062992" bottom="0.35433070866141736" header="0.31496062992125984" footer="0.31496062992125984"/>
  <pageSetup paperSize="9"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B10E-D91B-43BD-84FF-A0888EC68C4B}">
  <sheetPr>
    <pageSetUpPr fitToPage="1"/>
  </sheetPr>
  <dimension ref="A2:M20"/>
  <sheetViews>
    <sheetView showGridLines="0" topLeftCell="A13" workbookViewId="0">
      <selection activeCell="B2" sqref="B2:M2"/>
    </sheetView>
  </sheetViews>
  <sheetFormatPr baseColWidth="10" defaultRowHeight="14.4" x14ac:dyDescent="0.3"/>
  <cols>
    <col min="1" max="16384" width="11.5546875" style="173"/>
  </cols>
  <sheetData>
    <row r="2" spans="1:13" ht="28.2" x14ac:dyDescent="0.3">
      <c r="B2" s="194" t="s">
        <v>834</v>
      </c>
      <c r="C2" s="195"/>
      <c r="D2" s="195"/>
      <c r="E2" s="195"/>
      <c r="F2" s="195"/>
      <c r="G2" s="195"/>
      <c r="H2" s="195"/>
      <c r="I2" s="195"/>
      <c r="J2" s="195"/>
      <c r="K2" s="195"/>
      <c r="L2" s="195"/>
      <c r="M2" s="196"/>
    </row>
    <row r="5" spans="1:13" s="174" customFormat="1" ht="15.05" x14ac:dyDescent="0.3">
      <c r="A5" s="184" t="s">
        <v>835</v>
      </c>
      <c r="B5" s="184"/>
      <c r="C5" s="184"/>
      <c r="D5" s="184"/>
      <c r="E5" s="184"/>
      <c r="F5" s="184"/>
      <c r="G5" s="184"/>
      <c r="H5" s="184"/>
      <c r="I5" s="184"/>
      <c r="J5" s="184"/>
      <c r="K5" s="184"/>
      <c r="L5" s="184"/>
      <c r="M5" s="184"/>
    </row>
    <row r="6" spans="1:13" x14ac:dyDescent="0.3">
      <c r="A6" s="197" t="s">
        <v>836</v>
      </c>
      <c r="B6" s="198"/>
      <c r="C6" s="198"/>
      <c r="D6" s="198"/>
      <c r="E6" s="198"/>
      <c r="F6" s="198"/>
      <c r="G6" s="198"/>
      <c r="H6" s="198"/>
      <c r="I6" s="198"/>
      <c r="J6" s="198"/>
      <c r="K6" s="198"/>
      <c r="L6" s="198"/>
      <c r="M6" s="199"/>
    </row>
    <row r="7" spans="1:13" s="174" customFormat="1" ht="15.05" x14ac:dyDescent="0.3">
      <c r="A7" s="184" t="s">
        <v>837</v>
      </c>
      <c r="B7" s="184"/>
      <c r="C7" s="184"/>
      <c r="D7" s="184"/>
      <c r="E7" s="184"/>
      <c r="F7" s="184"/>
      <c r="G7" s="184"/>
      <c r="H7" s="184"/>
      <c r="I7" s="184"/>
      <c r="J7" s="184"/>
      <c r="K7" s="184"/>
      <c r="L7" s="184"/>
      <c r="M7" s="184"/>
    </row>
    <row r="8" spans="1:13" s="175" customFormat="1" ht="216" customHeight="1" x14ac:dyDescent="0.3">
      <c r="A8" s="200" t="s">
        <v>838</v>
      </c>
      <c r="B8" s="200"/>
      <c r="C8" s="200"/>
      <c r="D8" s="200"/>
      <c r="E8" s="200"/>
      <c r="F8" s="200"/>
      <c r="G8" s="200"/>
      <c r="H8" s="200"/>
      <c r="I8" s="200"/>
      <c r="J8" s="200"/>
      <c r="K8" s="200"/>
      <c r="L8" s="200"/>
      <c r="M8" s="200"/>
    </row>
    <row r="9" spans="1:13" ht="15.05" x14ac:dyDescent="0.3">
      <c r="A9" s="184" t="s">
        <v>839</v>
      </c>
      <c r="B9" s="184"/>
      <c r="C9" s="184"/>
      <c r="D9" s="184"/>
      <c r="E9" s="184"/>
      <c r="F9" s="184"/>
      <c r="G9" s="184"/>
      <c r="H9" s="184"/>
      <c r="I9" s="184"/>
      <c r="J9" s="184"/>
      <c r="K9" s="184"/>
      <c r="L9" s="184"/>
      <c r="M9" s="184"/>
    </row>
    <row r="10" spans="1:13" ht="278" customHeight="1" x14ac:dyDescent="0.3">
      <c r="A10" s="201" t="s">
        <v>840</v>
      </c>
      <c r="B10" s="202"/>
      <c r="C10" s="202"/>
      <c r="D10" s="202"/>
      <c r="E10" s="202"/>
      <c r="F10" s="202"/>
      <c r="G10" s="202"/>
      <c r="H10" s="202"/>
      <c r="I10" s="202"/>
      <c r="J10" s="202"/>
      <c r="K10" s="202"/>
      <c r="L10" s="202"/>
      <c r="M10" s="202"/>
    </row>
    <row r="11" spans="1:13" ht="21.3" customHeight="1" x14ac:dyDescent="0.3">
      <c r="A11" s="186" t="s">
        <v>841</v>
      </c>
      <c r="B11" s="203"/>
      <c r="C11" s="203"/>
      <c r="D11" s="203"/>
      <c r="E11" s="203"/>
      <c r="F11" s="203"/>
      <c r="G11" s="203"/>
      <c r="H11" s="203"/>
      <c r="I11" s="203"/>
      <c r="J11" s="203"/>
      <c r="K11" s="203"/>
      <c r="L11" s="203"/>
      <c r="M11" s="204"/>
    </row>
    <row r="12" spans="1:13" ht="15.05" x14ac:dyDescent="0.3">
      <c r="A12" s="184" t="s">
        <v>842</v>
      </c>
      <c r="B12" s="184"/>
      <c r="C12" s="184"/>
      <c r="D12" s="184"/>
      <c r="E12" s="184"/>
      <c r="F12" s="184"/>
      <c r="G12" s="184"/>
      <c r="H12" s="184"/>
      <c r="I12" s="184"/>
      <c r="J12" s="184"/>
      <c r="K12" s="184"/>
      <c r="L12" s="184"/>
      <c r="M12" s="184"/>
    </row>
    <row r="13" spans="1:13" ht="181.6" customHeight="1" x14ac:dyDescent="0.3">
      <c r="A13" s="189" t="s">
        <v>843</v>
      </c>
      <c r="B13" s="189"/>
      <c r="C13" s="189"/>
      <c r="D13" s="189"/>
      <c r="E13" s="189"/>
      <c r="F13" s="189"/>
      <c r="G13" s="189"/>
      <c r="H13" s="189"/>
      <c r="I13" s="189"/>
      <c r="J13" s="189"/>
      <c r="K13" s="189"/>
      <c r="L13" s="189"/>
      <c r="M13" s="189"/>
    </row>
    <row r="14" spans="1:13" ht="15.05" x14ac:dyDescent="0.3">
      <c r="A14" s="184" t="s">
        <v>844</v>
      </c>
      <c r="B14" s="184"/>
      <c r="C14" s="184"/>
      <c r="D14" s="184"/>
      <c r="E14" s="184"/>
      <c r="F14" s="184"/>
      <c r="G14" s="184"/>
      <c r="H14" s="184"/>
      <c r="I14" s="184"/>
      <c r="J14" s="184"/>
      <c r="K14" s="184"/>
      <c r="L14" s="184"/>
      <c r="M14" s="184"/>
    </row>
    <row r="15" spans="1:13" ht="19.45" customHeight="1" x14ac:dyDescent="0.3">
      <c r="A15" s="190" t="s">
        <v>845</v>
      </c>
      <c r="B15" s="191"/>
      <c r="C15" s="192" t="s">
        <v>846</v>
      </c>
      <c r="D15" s="192"/>
      <c r="E15" s="192"/>
      <c r="F15" s="192"/>
      <c r="G15" s="192"/>
      <c r="H15" s="192"/>
      <c r="I15" s="192"/>
      <c r="J15" s="192"/>
      <c r="K15" s="192"/>
      <c r="L15" s="192"/>
      <c r="M15" s="193"/>
    </row>
    <row r="16" spans="1:13" ht="15.05" x14ac:dyDescent="0.3">
      <c r="A16" s="184" t="s">
        <v>847</v>
      </c>
      <c r="B16" s="184"/>
      <c r="C16" s="184"/>
      <c r="D16" s="184"/>
      <c r="E16" s="184"/>
      <c r="F16" s="184"/>
      <c r="G16" s="184"/>
      <c r="H16" s="184"/>
      <c r="I16" s="184"/>
      <c r="J16" s="184"/>
      <c r="K16" s="184"/>
      <c r="L16" s="184"/>
      <c r="M16" s="184"/>
    </row>
    <row r="17" spans="1:13" ht="63.25" customHeight="1" x14ac:dyDescent="0.25">
      <c r="A17" s="185" t="s">
        <v>848</v>
      </c>
      <c r="B17" s="185"/>
      <c r="C17" s="185"/>
      <c r="D17" s="185"/>
      <c r="E17" s="185"/>
      <c r="F17" s="185"/>
      <c r="G17" s="185"/>
      <c r="H17" s="185"/>
      <c r="I17" s="185"/>
      <c r="J17" s="185"/>
      <c r="K17" s="185"/>
      <c r="L17" s="185"/>
      <c r="M17" s="185"/>
    </row>
    <row r="18" spans="1:13" s="176" customFormat="1" ht="19.45" customHeight="1" x14ac:dyDescent="0.3">
      <c r="A18" s="186" t="s">
        <v>849</v>
      </c>
      <c r="B18" s="187"/>
      <c r="C18" s="187"/>
      <c r="D18" s="187"/>
      <c r="E18" s="187"/>
      <c r="F18" s="187"/>
      <c r="G18" s="187"/>
      <c r="H18" s="187"/>
      <c r="I18" s="187"/>
      <c r="J18" s="187"/>
      <c r="K18" s="187"/>
      <c r="L18" s="187"/>
      <c r="M18" s="188"/>
    </row>
    <row r="19" spans="1:13" ht="15.05" x14ac:dyDescent="0.3">
      <c r="A19" s="184" t="s">
        <v>850</v>
      </c>
      <c r="B19" s="184"/>
      <c r="C19" s="184"/>
      <c r="D19" s="184"/>
      <c r="E19" s="184"/>
      <c r="F19" s="184"/>
      <c r="G19" s="184"/>
      <c r="H19" s="184"/>
      <c r="I19" s="184"/>
      <c r="J19" s="184"/>
      <c r="K19" s="184"/>
      <c r="L19" s="184"/>
      <c r="M19" s="184"/>
    </row>
    <row r="20" spans="1:13" ht="57.6" customHeight="1" x14ac:dyDescent="0.3">
      <c r="A20" s="189" t="s">
        <v>851</v>
      </c>
      <c r="B20" s="189"/>
      <c r="C20" s="189"/>
      <c r="D20" s="189"/>
      <c r="E20" s="189"/>
      <c r="F20" s="189"/>
      <c r="G20" s="189"/>
      <c r="H20" s="189"/>
      <c r="I20" s="189"/>
      <c r="J20" s="189"/>
      <c r="K20" s="189"/>
      <c r="L20" s="189"/>
      <c r="M20" s="189"/>
    </row>
  </sheetData>
  <sheetProtection algorithmName="SHA-512" hashValue="ePBSoYdzp4M15phNycPuQcfmKjbuVqxZ0TjXC13TrNdcv+vZSCQ0bEyYYfSjfYscCq1sTT9ve/53wsQxToDMxA==" saltValue="Yq3DzpylI9w1r0V0ZIwVJg==" spinCount="100000" sheet="1" objects="1" scenarios="1"/>
  <mergeCells count="18">
    <mergeCell ref="A15:B15"/>
    <mergeCell ref="C15:M15"/>
    <mergeCell ref="B2:M2"/>
    <mergeCell ref="A5:M5"/>
    <mergeCell ref="A6:M6"/>
    <mergeCell ref="A7:M7"/>
    <mergeCell ref="A8:M8"/>
    <mergeCell ref="A9:M9"/>
    <mergeCell ref="A10:M10"/>
    <mergeCell ref="A11:M11"/>
    <mergeCell ref="A12:M12"/>
    <mergeCell ref="A13:M13"/>
    <mergeCell ref="A14:M14"/>
    <mergeCell ref="A16:M16"/>
    <mergeCell ref="A17:M17"/>
    <mergeCell ref="A18:M18"/>
    <mergeCell ref="A19:M19"/>
    <mergeCell ref="A20:M20"/>
  </mergeCells>
  <hyperlinks>
    <hyperlink ref="A6" r:id="rId1" display="https://www.anses.fr/fr/content/les-prestations-de-lanses " xr:uid="{1533902B-1B37-4BDB-880B-5552D55FCDE8}"/>
    <hyperlink ref="A11" r:id="rId2" xr:uid="{8EB73094-D6AA-4FC9-A54E-55886FCF7731}"/>
    <hyperlink ref="C15" r:id="rId3" xr:uid="{A9E6EC88-AEE6-43E5-A10B-F752413053C0}"/>
    <hyperlink ref="A18" r:id="rId4" xr:uid="{C9C3ACA4-80D0-4723-9605-0AE335290185}"/>
  </hyperlinks>
  <pageMargins left="0.31496062992125984" right="0.31496062992125984" top="0.35433070866141736" bottom="0.35433070866141736" header="0.31496062992125984" footer="0.31496062992125984"/>
  <pageSetup paperSize="9" scale="64" fitToHeight="0"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CatalogueLSAl-Boulogne-sur-Mer</vt:lpstr>
      <vt:lpstr>LSAl - Calcul après audit 2013</vt:lpstr>
      <vt:lpstr>CatalogueLSAl-Maisons-Alfort</vt:lpstr>
      <vt:lpstr>CGV LSAl</vt:lpstr>
      <vt:lpstr>'CatalogueLSAl-Boulogne-sur-Mer'!Impression_des_titres</vt:lpstr>
      <vt:lpstr>'CatalogueLSAl-Maisons-Alfort'!Impression_des_titres</vt:lpstr>
    </vt:vector>
  </TitlesOfParts>
  <Company>AFSSA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c.cecconi</dc:creator>
  <cp:lastModifiedBy>CECCONI Cécile</cp:lastModifiedBy>
  <cp:lastPrinted>2025-09-19T15:24:40Z</cp:lastPrinted>
  <dcterms:created xsi:type="dcterms:W3CDTF">2011-01-25T11:18:46Z</dcterms:created>
  <dcterms:modified xsi:type="dcterms:W3CDTF">2025-12-16T11:21:09Z</dcterms:modified>
</cp:coreProperties>
</file>